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360" yWindow="45" windowWidth="10515" windowHeight="4935"/>
  </bookViews>
  <sheets>
    <sheet name="Sumário Executivo" sheetId="1" r:id="rId1"/>
    <sheet name="Regionais- Formalização" sheetId="2" r:id="rId2"/>
    <sheet name="Regionais - Inadimplencia" sheetId="6" state="hidden" r:id="rId3"/>
    <sheet name="Plan1" sheetId="5" state="hidden" r:id="rId4"/>
    <sheet name="Plan2" sheetId="7" state="hidden" r:id="rId5"/>
    <sheet name="Atividades" sheetId="27" r:id="rId6"/>
    <sheet name="MEI x Simples Nacional" sheetId="36" r:id="rId7"/>
  </sheets>
  <definedNames>
    <definedName name="_xlnm._FilterDatabase" localSheetId="2" hidden="1">'Regionais - Inadimplencia'!$A$4:$E$857</definedName>
    <definedName name="_xlnm._FilterDatabase" localSheetId="1" hidden="1">'Regionais- Formalização'!$A$17:$F$872</definedName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N855" i="36"/>
  <c r="M855"/>
  <c r="N3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N299"/>
  <c r="N300"/>
  <c r="N301"/>
  <c r="N302"/>
  <c r="N303"/>
  <c r="N304"/>
  <c r="N305"/>
  <c r="N306"/>
  <c r="N307"/>
  <c r="N308"/>
  <c r="N309"/>
  <c r="N310"/>
  <c r="N311"/>
  <c r="N312"/>
  <c r="N313"/>
  <c r="N314"/>
  <c r="N315"/>
  <c r="N316"/>
  <c r="N317"/>
  <c r="N318"/>
  <c r="N319"/>
  <c r="N320"/>
  <c r="N321"/>
  <c r="N322"/>
  <c r="N323"/>
  <c r="N324"/>
  <c r="N325"/>
  <c r="N326"/>
  <c r="N327"/>
  <c r="N328"/>
  <c r="N329"/>
  <c r="N330"/>
  <c r="N331"/>
  <c r="N332"/>
  <c r="N333"/>
  <c r="N334"/>
  <c r="N335"/>
  <c r="N336"/>
  <c r="N337"/>
  <c r="N338"/>
  <c r="N339"/>
  <c r="N340"/>
  <c r="N341"/>
  <c r="N342"/>
  <c r="N343"/>
  <c r="N344"/>
  <c r="N345"/>
  <c r="N346"/>
  <c r="N347"/>
  <c r="N348"/>
  <c r="N349"/>
  <c r="N350"/>
  <c r="N351"/>
  <c r="N352"/>
  <c r="N353"/>
  <c r="N354"/>
  <c r="N355"/>
  <c r="N356"/>
  <c r="N357"/>
  <c r="N358"/>
  <c r="N359"/>
  <c r="N360"/>
  <c r="N361"/>
  <c r="N362"/>
  <c r="N363"/>
  <c r="N364"/>
  <c r="N365"/>
  <c r="N366"/>
  <c r="N367"/>
  <c r="N368"/>
  <c r="N369"/>
  <c r="N370"/>
  <c r="N371"/>
  <c r="N372"/>
  <c r="N373"/>
  <c r="N374"/>
  <c r="N375"/>
  <c r="N376"/>
  <c r="N377"/>
  <c r="N378"/>
  <c r="N379"/>
  <c r="N380"/>
  <c r="N381"/>
  <c r="N382"/>
  <c r="N383"/>
  <c r="N384"/>
  <c r="N385"/>
  <c r="N386"/>
  <c r="N387"/>
  <c r="N388"/>
  <c r="N389"/>
  <c r="N390"/>
  <c r="N391"/>
  <c r="N392"/>
  <c r="N393"/>
  <c r="N394"/>
  <c r="N395"/>
  <c r="N396"/>
  <c r="N397"/>
  <c r="N398"/>
  <c r="N399"/>
  <c r="N400"/>
  <c r="N401"/>
  <c r="N402"/>
  <c r="N403"/>
  <c r="N404"/>
  <c r="N405"/>
  <c r="N406"/>
  <c r="N407"/>
  <c r="N408"/>
  <c r="N409"/>
  <c r="N410"/>
  <c r="N411"/>
  <c r="N412"/>
  <c r="N413"/>
  <c r="N414"/>
  <c r="N415"/>
  <c r="N416"/>
  <c r="N417"/>
  <c r="N418"/>
  <c r="N419"/>
  <c r="N420"/>
  <c r="N421"/>
  <c r="N422"/>
  <c r="N423"/>
  <c r="N424"/>
  <c r="N425"/>
  <c r="N426"/>
  <c r="N427"/>
  <c r="N428"/>
  <c r="N429"/>
  <c r="N430"/>
  <c r="N431"/>
  <c r="N432"/>
  <c r="N433"/>
  <c r="N434"/>
  <c r="N435"/>
  <c r="N436"/>
  <c r="N437"/>
  <c r="N438"/>
  <c r="N439"/>
  <c r="N440"/>
  <c r="N441"/>
  <c r="N442"/>
  <c r="N443"/>
  <c r="N444"/>
  <c r="N445"/>
  <c r="N446"/>
  <c r="N447"/>
  <c r="N448"/>
  <c r="N449"/>
  <c r="N450"/>
  <c r="N451"/>
  <c r="N452"/>
  <c r="N453"/>
  <c r="N454"/>
  <c r="N455"/>
  <c r="N456"/>
  <c r="N457"/>
  <c r="N458"/>
  <c r="N459"/>
  <c r="N460"/>
  <c r="N461"/>
  <c r="N462"/>
  <c r="N463"/>
  <c r="N464"/>
  <c r="N465"/>
  <c r="N466"/>
  <c r="N467"/>
  <c r="N468"/>
  <c r="N469"/>
  <c r="N470"/>
  <c r="N471"/>
  <c r="N472"/>
  <c r="N473"/>
  <c r="N474"/>
  <c r="N475"/>
  <c r="N476"/>
  <c r="N477"/>
  <c r="N478"/>
  <c r="N479"/>
  <c r="N480"/>
  <c r="N481"/>
  <c r="N482"/>
  <c r="N483"/>
  <c r="N484"/>
  <c r="N485"/>
  <c r="N486"/>
  <c r="N487"/>
  <c r="N488"/>
  <c r="N489"/>
  <c r="N490"/>
  <c r="N491"/>
  <c r="N492"/>
  <c r="N493"/>
  <c r="N494"/>
  <c r="N495"/>
  <c r="N496"/>
  <c r="N497"/>
  <c r="N498"/>
  <c r="N499"/>
  <c r="N500"/>
  <c r="N501"/>
  <c r="N502"/>
  <c r="N503"/>
  <c r="N504"/>
  <c r="N505"/>
  <c r="N506"/>
  <c r="N507"/>
  <c r="N508"/>
  <c r="N509"/>
  <c r="N510"/>
  <c r="N511"/>
  <c r="N512"/>
  <c r="N513"/>
  <c r="N514"/>
  <c r="N515"/>
  <c r="N516"/>
  <c r="N517"/>
  <c r="N518"/>
  <c r="N519"/>
  <c r="N520"/>
  <c r="N521"/>
  <c r="N522"/>
  <c r="N523"/>
  <c r="N524"/>
  <c r="N525"/>
  <c r="N526"/>
  <c r="N527"/>
  <c r="N528"/>
  <c r="N529"/>
  <c r="N530"/>
  <c r="N531"/>
  <c r="N532"/>
  <c r="N533"/>
  <c r="N534"/>
  <c r="N535"/>
  <c r="N536"/>
  <c r="N537"/>
  <c r="N538"/>
  <c r="N539"/>
  <c r="N540"/>
  <c r="N541"/>
  <c r="N542"/>
  <c r="N543"/>
  <c r="N544"/>
  <c r="N545"/>
  <c r="N546"/>
  <c r="N547"/>
  <c r="N548"/>
  <c r="N549"/>
  <c r="N550"/>
  <c r="N551"/>
  <c r="N552"/>
  <c r="N553"/>
  <c r="N554"/>
  <c r="N555"/>
  <c r="N556"/>
  <c r="N557"/>
  <c r="N558"/>
  <c r="N559"/>
  <c r="N560"/>
  <c r="N561"/>
  <c r="N562"/>
  <c r="N563"/>
  <c r="N564"/>
  <c r="N565"/>
  <c r="N566"/>
  <c r="N567"/>
  <c r="N568"/>
  <c r="N569"/>
  <c r="N570"/>
  <c r="N571"/>
  <c r="N572"/>
  <c r="N573"/>
  <c r="N574"/>
  <c r="N575"/>
  <c r="N576"/>
  <c r="N577"/>
  <c r="N578"/>
  <c r="N579"/>
  <c r="N580"/>
  <c r="N581"/>
  <c r="N582"/>
  <c r="N583"/>
  <c r="N584"/>
  <c r="N585"/>
  <c r="N586"/>
  <c r="N587"/>
  <c r="N588"/>
  <c r="N589"/>
  <c r="N590"/>
  <c r="N591"/>
  <c r="N592"/>
  <c r="N593"/>
  <c r="N594"/>
  <c r="N595"/>
  <c r="N596"/>
  <c r="N597"/>
  <c r="N598"/>
  <c r="N599"/>
  <c r="N600"/>
  <c r="N601"/>
  <c r="N602"/>
  <c r="N603"/>
  <c r="N604"/>
  <c r="N605"/>
  <c r="N606"/>
  <c r="N607"/>
  <c r="N608"/>
  <c r="N609"/>
  <c r="N610"/>
  <c r="N611"/>
  <c r="N612"/>
  <c r="N613"/>
  <c r="N614"/>
  <c r="N615"/>
  <c r="N616"/>
  <c r="N617"/>
  <c r="N618"/>
  <c r="N619"/>
  <c r="N620"/>
  <c r="N621"/>
  <c r="N622"/>
  <c r="N623"/>
  <c r="N624"/>
  <c r="N625"/>
  <c r="N626"/>
  <c r="N627"/>
  <c r="N628"/>
  <c r="N629"/>
  <c r="N630"/>
  <c r="N631"/>
  <c r="N632"/>
  <c r="N633"/>
  <c r="N634"/>
  <c r="N635"/>
  <c r="N636"/>
  <c r="N637"/>
  <c r="N638"/>
  <c r="N639"/>
  <c r="N640"/>
  <c r="N641"/>
  <c r="N642"/>
  <c r="N643"/>
  <c r="N644"/>
  <c r="N645"/>
  <c r="N646"/>
  <c r="N647"/>
  <c r="N648"/>
  <c r="N649"/>
  <c r="N650"/>
  <c r="N651"/>
  <c r="N652"/>
  <c r="N653"/>
  <c r="N654"/>
  <c r="N655"/>
  <c r="N656"/>
  <c r="N657"/>
  <c r="N658"/>
  <c r="N659"/>
  <c r="N660"/>
  <c r="N661"/>
  <c r="N662"/>
  <c r="N663"/>
  <c r="N664"/>
  <c r="N665"/>
  <c r="N666"/>
  <c r="N667"/>
  <c r="N668"/>
  <c r="N669"/>
  <c r="N670"/>
  <c r="N671"/>
  <c r="N672"/>
  <c r="N673"/>
  <c r="N674"/>
  <c r="N675"/>
  <c r="N676"/>
  <c r="N677"/>
  <c r="N678"/>
  <c r="N679"/>
  <c r="N680"/>
  <c r="N681"/>
  <c r="N682"/>
  <c r="N683"/>
  <c r="N684"/>
  <c r="N685"/>
  <c r="N686"/>
  <c r="N687"/>
  <c r="N688"/>
  <c r="N689"/>
  <c r="N690"/>
  <c r="N691"/>
  <c r="N692"/>
  <c r="N693"/>
  <c r="N694"/>
  <c r="N695"/>
  <c r="N696"/>
  <c r="N697"/>
  <c r="N698"/>
  <c r="N699"/>
  <c r="N700"/>
  <c r="N701"/>
  <c r="N702"/>
  <c r="N703"/>
  <c r="N704"/>
  <c r="N705"/>
  <c r="N706"/>
  <c r="N707"/>
  <c r="N708"/>
  <c r="N709"/>
  <c r="N710"/>
  <c r="N711"/>
  <c r="N712"/>
  <c r="N713"/>
  <c r="N714"/>
  <c r="N715"/>
  <c r="N716"/>
  <c r="N717"/>
  <c r="N718"/>
  <c r="N719"/>
  <c r="N720"/>
  <c r="N721"/>
  <c r="N722"/>
  <c r="N723"/>
  <c r="N724"/>
  <c r="N725"/>
  <c r="N726"/>
  <c r="N727"/>
  <c r="N728"/>
  <c r="N729"/>
  <c r="N730"/>
  <c r="N731"/>
  <c r="N732"/>
  <c r="N733"/>
  <c r="N734"/>
  <c r="N735"/>
  <c r="N736"/>
  <c r="N737"/>
  <c r="N738"/>
  <c r="N739"/>
  <c r="N740"/>
  <c r="N741"/>
  <c r="N742"/>
  <c r="N743"/>
  <c r="N744"/>
  <c r="N745"/>
  <c r="N746"/>
  <c r="N747"/>
  <c r="N748"/>
  <c r="N749"/>
  <c r="N750"/>
  <c r="N751"/>
  <c r="N752"/>
  <c r="N753"/>
  <c r="N754"/>
  <c r="N755"/>
  <c r="N756"/>
  <c r="N757"/>
  <c r="N758"/>
  <c r="N759"/>
  <c r="N760"/>
  <c r="N761"/>
  <c r="N762"/>
  <c r="N763"/>
  <c r="N764"/>
  <c r="N765"/>
  <c r="N766"/>
  <c r="N767"/>
  <c r="N768"/>
  <c r="N769"/>
  <c r="N770"/>
  <c r="N771"/>
  <c r="N772"/>
  <c r="N773"/>
  <c r="N774"/>
  <c r="N775"/>
  <c r="N776"/>
  <c r="N777"/>
  <c r="N778"/>
  <c r="N779"/>
  <c r="N780"/>
  <c r="N781"/>
  <c r="N782"/>
  <c r="N783"/>
  <c r="N784"/>
  <c r="N785"/>
  <c r="N786"/>
  <c r="N787"/>
  <c r="N788"/>
  <c r="N789"/>
  <c r="N790"/>
  <c r="N791"/>
  <c r="N792"/>
  <c r="N793"/>
  <c r="N794"/>
  <c r="N795"/>
  <c r="N796"/>
  <c r="N797"/>
  <c r="N798"/>
  <c r="N799"/>
  <c r="N800"/>
  <c r="N801"/>
  <c r="N802"/>
  <c r="N803"/>
  <c r="N804"/>
  <c r="N805"/>
  <c r="N806"/>
  <c r="N807"/>
  <c r="N808"/>
  <c r="N809"/>
  <c r="N810"/>
  <c r="N811"/>
  <c r="N812"/>
  <c r="N813"/>
  <c r="N814"/>
  <c r="N815"/>
  <c r="N816"/>
  <c r="N817"/>
  <c r="N818"/>
  <c r="N819"/>
  <c r="N820"/>
  <c r="N821"/>
  <c r="N822"/>
  <c r="N823"/>
  <c r="N824"/>
  <c r="N825"/>
  <c r="N826"/>
  <c r="N827"/>
  <c r="N828"/>
  <c r="N829"/>
  <c r="N830"/>
  <c r="N831"/>
  <c r="N832"/>
  <c r="N833"/>
  <c r="N834"/>
  <c r="N835"/>
  <c r="N836"/>
  <c r="N837"/>
  <c r="N838"/>
  <c r="N839"/>
  <c r="N840"/>
  <c r="N841"/>
  <c r="N842"/>
  <c r="N843"/>
  <c r="N844"/>
  <c r="N845"/>
  <c r="N846"/>
  <c r="N847"/>
  <c r="N848"/>
  <c r="N849"/>
  <c r="N850"/>
  <c r="N851"/>
  <c r="N852"/>
  <c r="N853"/>
  <c r="N854"/>
  <c r="N2"/>
  <c r="L855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45"/>
  <c r="K446"/>
  <c r="K447"/>
  <c r="K448"/>
  <c r="K449"/>
  <c r="K450"/>
  <c r="K451"/>
  <c r="K452"/>
  <c r="K453"/>
  <c r="K454"/>
  <c r="K455"/>
  <c r="K456"/>
  <c r="K457"/>
  <c r="K458"/>
  <c r="K459"/>
  <c r="K460"/>
  <c r="K461"/>
  <c r="K462"/>
  <c r="K463"/>
  <c r="K464"/>
  <c r="K465"/>
  <c r="K466"/>
  <c r="K467"/>
  <c r="K468"/>
  <c r="K469"/>
  <c r="K470"/>
  <c r="K471"/>
  <c r="K472"/>
  <c r="K473"/>
  <c r="K474"/>
  <c r="K475"/>
  <c r="K476"/>
  <c r="K477"/>
  <c r="K478"/>
  <c r="K479"/>
  <c r="K480"/>
  <c r="K481"/>
  <c r="K482"/>
  <c r="K483"/>
  <c r="K484"/>
  <c r="K485"/>
  <c r="K486"/>
  <c r="K487"/>
  <c r="K488"/>
  <c r="K489"/>
  <c r="K490"/>
  <c r="K491"/>
  <c r="K492"/>
  <c r="K493"/>
  <c r="K494"/>
  <c r="K495"/>
  <c r="K496"/>
  <c r="K497"/>
  <c r="K498"/>
  <c r="K499"/>
  <c r="K500"/>
  <c r="K501"/>
  <c r="K502"/>
  <c r="K503"/>
  <c r="K504"/>
  <c r="K505"/>
  <c r="K506"/>
  <c r="K507"/>
  <c r="K508"/>
  <c r="K509"/>
  <c r="K510"/>
  <c r="K511"/>
  <c r="K512"/>
  <c r="K513"/>
  <c r="K514"/>
  <c r="K515"/>
  <c r="K516"/>
  <c r="K517"/>
  <c r="K518"/>
  <c r="K519"/>
  <c r="K520"/>
  <c r="K521"/>
  <c r="K522"/>
  <c r="K523"/>
  <c r="K524"/>
  <c r="K525"/>
  <c r="K526"/>
  <c r="K527"/>
  <c r="K528"/>
  <c r="K529"/>
  <c r="K530"/>
  <c r="K531"/>
  <c r="K532"/>
  <c r="K533"/>
  <c r="K534"/>
  <c r="K535"/>
  <c r="K536"/>
  <c r="K537"/>
  <c r="K538"/>
  <c r="K539"/>
  <c r="K540"/>
  <c r="K541"/>
  <c r="K542"/>
  <c r="K543"/>
  <c r="K544"/>
  <c r="K545"/>
  <c r="K546"/>
  <c r="K547"/>
  <c r="K548"/>
  <c r="K549"/>
  <c r="K550"/>
  <c r="K551"/>
  <c r="K552"/>
  <c r="K553"/>
  <c r="K554"/>
  <c r="K555"/>
  <c r="K556"/>
  <c r="K557"/>
  <c r="K558"/>
  <c r="K559"/>
  <c r="K560"/>
  <c r="K561"/>
  <c r="K562"/>
  <c r="K563"/>
  <c r="K564"/>
  <c r="K565"/>
  <c r="K566"/>
  <c r="K567"/>
  <c r="K568"/>
  <c r="K569"/>
  <c r="K570"/>
  <c r="K571"/>
  <c r="K572"/>
  <c r="K573"/>
  <c r="K574"/>
  <c r="K575"/>
  <c r="K576"/>
  <c r="K577"/>
  <c r="K578"/>
  <c r="K579"/>
  <c r="K580"/>
  <c r="K581"/>
  <c r="K582"/>
  <c r="K583"/>
  <c r="K584"/>
  <c r="K585"/>
  <c r="K586"/>
  <c r="K587"/>
  <c r="K588"/>
  <c r="K589"/>
  <c r="K590"/>
  <c r="K591"/>
  <c r="K592"/>
  <c r="K593"/>
  <c r="K594"/>
  <c r="K595"/>
  <c r="K596"/>
  <c r="K597"/>
  <c r="K598"/>
  <c r="K599"/>
  <c r="K600"/>
  <c r="K601"/>
  <c r="K602"/>
  <c r="K603"/>
  <c r="K604"/>
  <c r="K605"/>
  <c r="K606"/>
  <c r="K607"/>
  <c r="K608"/>
  <c r="K609"/>
  <c r="K610"/>
  <c r="K611"/>
  <c r="K612"/>
  <c r="K613"/>
  <c r="K614"/>
  <c r="K615"/>
  <c r="K616"/>
  <c r="K617"/>
  <c r="K618"/>
  <c r="K619"/>
  <c r="K620"/>
  <c r="K621"/>
  <c r="K622"/>
  <c r="K623"/>
  <c r="K624"/>
  <c r="K625"/>
  <c r="K626"/>
  <c r="K627"/>
  <c r="K628"/>
  <c r="K629"/>
  <c r="K630"/>
  <c r="K631"/>
  <c r="K632"/>
  <c r="K633"/>
  <c r="K634"/>
  <c r="K635"/>
  <c r="K636"/>
  <c r="K637"/>
  <c r="K638"/>
  <c r="K639"/>
  <c r="K640"/>
  <c r="K641"/>
  <c r="K642"/>
  <c r="K643"/>
  <c r="K644"/>
  <c r="K645"/>
  <c r="K646"/>
  <c r="K647"/>
  <c r="K648"/>
  <c r="K649"/>
  <c r="K650"/>
  <c r="K651"/>
  <c r="K652"/>
  <c r="K653"/>
  <c r="K654"/>
  <c r="K655"/>
  <c r="K656"/>
  <c r="K657"/>
  <c r="K658"/>
  <c r="K659"/>
  <c r="K660"/>
  <c r="K661"/>
  <c r="K662"/>
  <c r="K663"/>
  <c r="K664"/>
  <c r="K665"/>
  <c r="K666"/>
  <c r="K667"/>
  <c r="K668"/>
  <c r="K669"/>
  <c r="K670"/>
  <c r="K671"/>
  <c r="K672"/>
  <c r="K673"/>
  <c r="K674"/>
  <c r="K675"/>
  <c r="K676"/>
  <c r="K677"/>
  <c r="K678"/>
  <c r="K679"/>
  <c r="K680"/>
  <c r="K681"/>
  <c r="K682"/>
  <c r="K683"/>
  <c r="K684"/>
  <c r="K685"/>
  <c r="K686"/>
  <c r="K687"/>
  <c r="K688"/>
  <c r="K689"/>
  <c r="K690"/>
  <c r="K691"/>
  <c r="K692"/>
  <c r="K693"/>
  <c r="K694"/>
  <c r="K695"/>
  <c r="K696"/>
  <c r="K697"/>
  <c r="K698"/>
  <c r="K699"/>
  <c r="K700"/>
  <c r="K701"/>
  <c r="K702"/>
  <c r="K703"/>
  <c r="K704"/>
  <c r="K705"/>
  <c r="K706"/>
  <c r="K707"/>
  <c r="K708"/>
  <c r="K709"/>
  <c r="K710"/>
  <c r="K711"/>
  <c r="K712"/>
  <c r="K713"/>
  <c r="K714"/>
  <c r="K715"/>
  <c r="K716"/>
  <c r="K717"/>
  <c r="K718"/>
  <c r="K719"/>
  <c r="K720"/>
  <c r="K721"/>
  <c r="K722"/>
  <c r="K723"/>
  <c r="K724"/>
  <c r="K725"/>
  <c r="K726"/>
  <c r="K727"/>
  <c r="K728"/>
  <c r="K729"/>
  <c r="K730"/>
  <c r="K731"/>
  <c r="K732"/>
  <c r="K733"/>
  <c r="K734"/>
  <c r="K735"/>
  <c r="K736"/>
  <c r="K737"/>
  <c r="K738"/>
  <c r="K739"/>
  <c r="K740"/>
  <c r="K741"/>
  <c r="K742"/>
  <c r="K743"/>
  <c r="K744"/>
  <c r="K745"/>
  <c r="K746"/>
  <c r="K747"/>
  <c r="K748"/>
  <c r="K749"/>
  <c r="K750"/>
  <c r="K751"/>
  <c r="K752"/>
  <c r="K753"/>
  <c r="K754"/>
  <c r="K755"/>
  <c r="K756"/>
  <c r="K757"/>
  <c r="K758"/>
  <c r="K759"/>
  <c r="K760"/>
  <c r="K761"/>
  <c r="K762"/>
  <c r="K763"/>
  <c r="K764"/>
  <c r="K765"/>
  <c r="K766"/>
  <c r="K767"/>
  <c r="K768"/>
  <c r="K769"/>
  <c r="K770"/>
  <c r="K771"/>
  <c r="K772"/>
  <c r="K773"/>
  <c r="K774"/>
  <c r="K775"/>
  <c r="K776"/>
  <c r="K777"/>
  <c r="K778"/>
  <c r="K779"/>
  <c r="K780"/>
  <c r="K781"/>
  <c r="K782"/>
  <c r="K783"/>
  <c r="K784"/>
  <c r="K785"/>
  <c r="K786"/>
  <c r="K787"/>
  <c r="K788"/>
  <c r="K789"/>
  <c r="K790"/>
  <c r="K791"/>
  <c r="K792"/>
  <c r="K793"/>
  <c r="K794"/>
  <c r="K795"/>
  <c r="K796"/>
  <c r="K797"/>
  <c r="K798"/>
  <c r="K799"/>
  <c r="K800"/>
  <c r="K801"/>
  <c r="K802"/>
  <c r="K803"/>
  <c r="K804"/>
  <c r="K805"/>
  <c r="K806"/>
  <c r="K807"/>
  <c r="K808"/>
  <c r="K809"/>
  <c r="K810"/>
  <c r="K811"/>
  <c r="K812"/>
  <c r="K813"/>
  <c r="K814"/>
  <c r="K815"/>
  <c r="K816"/>
  <c r="K817"/>
  <c r="K818"/>
  <c r="K819"/>
  <c r="K820"/>
  <c r="K821"/>
  <c r="K822"/>
  <c r="K823"/>
  <c r="K824"/>
  <c r="K825"/>
  <c r="K826"/>
  <c r="K827"/>
  <c r="K828"/>
  <c r="K829"/>
  <c r="K830"/>
  <c r="K831"/>
  <c r="K832"/>
  <c r="K833"/>
  <c r="K834"/>
  <c r="K835"/>
  <c r="K836"/>
  <c r="K837"/>
  <c r="K838"/>
  <c r="K839"/>
  <c r="K840"/>
  <c r="K841"/>
  <c r="K842"/>
  <c r="K843"/>
  <c r="K844"/>
  <c r="K845"/>
  <c r="K846"/>
  <c r="K847"/>
  <c r="K848"/>
  <c r="K849"/>
  <c r="K850"/>
  <c r="K851"/>
  <c r="K852"/>
  <c r="K853"/>
  <c r="K854"/>
  <c r="K855"/>
  <c r="K2"/>
  <c r="H855"/>
  <c r="J855"/>
  <c r="I855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57"/>
  <c r="H458"/>
  <c r="H459"/>
  <c r="H460"/>
  <c r="H461"/>
  <c r="H462"/>
  <c r="H463"/>
  <c r="H464"/>
  <c r="H465"/>
  <c r="H466"/>
  <c r="H467"/>
  <c r="H468"/>
  <c r="H469"/>
  <c r="H470"/>
  <c r="H471"/>
  <c r="H472"/>
  <c r="H473"/>
  <c r="H474"/>
  <c r="H475"/>
  <c r="H476"/>
  <c r="H477"/>
  <c r="H478"/>
  <c r="H479"/>
  <c r="H480"/>
  <c r="H481"/>
  <c r="H482"/>
  <c r="H483"/>
  <c r="H484"/>
  <c r="H485"/>
  <c r="H486"/>
  <c r="H487"/>
  <c r="H488"/>
  <c r="H489"/>
  <c r="H490"/>
  <c r="H491"/>
  <c r="H492"/>
  <c r="H493"/>
  <c r="H494"/>
  <c r="H495"/>
  <c r="H496"/>
  <c r="H497"/>
  <c r="H498"/>
  <c r="H499"/>
  <c r="H500"/>
  <c r="H501"/>
  <c r="H502"/>
  <c r="H503"/>
  <c r="H504"/>
  <c r="H505"/>
  <c r="H506"/>
  <c r="H507"/>
  <c r="H508"/>
  <c r="H509"/>
  <c r="H510"/>
  <c r="H511"/>
  <c r="H512"/>
  <c r="H513"/>
  <c r="H514"/>
  <c r="H515"/>
  <c r="H516"/>
  <c r="H517"/>
  <c r="H518"/>
  <c r="H519"/>
  <c r="H520"/>
  <c r="H521"/>
  <c r="H522"/>
  <c r="H523"/>
  <c r="H524"/>
  <c r="H525"/>
  <c r="H526"/>
  <c r="H527"/>
  <c r="H528"/>
  <c r="H529"/>
  <c r="H530"/>
  <c r="H531"/>
  <c r="H532"/>
  <c r="H533"/>
  <c r="H534"/>
  <c r="H535"/>
  <c r="H536"/>
  <c r="H537"/>
  <c r="H538"/>
  <c r="H539"/>
  <c r="H540"/>
  <c r="H541"/>
  <c r="H542"/>
  <c r="H543"/>
  <c r="H544"/>
  <c r="H545"/>
  <c r="H546"/>
  <c r="H547"/>
  <c r="H548"/>
  <c r="H549"/>
  <c r="H550"/>
  <c r="H551"/>
  <c r="H552"/>
  <c r="H553"/>
  <c r="H554"/>
  <c r="H555"/>
  <c r="H556"/>
  <c r="H557"/>
  <c r="H558"/>
  <c r="H559"/>
  <c r="H560"/>
  <c r="H561"/>
  <c r="H562"/>
  <c r="H563"/>
  <c r="H564"/>
  <c r="H565"/>
  <c r="H566"/>
  <c r="H567"/>
  <c r="H568"/>
  <c r="H569"/>
  <c r="H570"/>
  <c r="H571"/>
  <c r="H572"/>
  <c r="H573"/>
  <c r="H574"/>
  <c r="H575"/>
  <c r="H576"/>
  <c r="H577"/>
  <c r="H578"/>
  <c r="H579"/>
  <c r="H580"/>
  <c r="H581"/>
  <c r="H582"/>
  <c r="H583"/>
  <c r="H584"/>
  <c r="H585"/>
  <c r="H586"/>
  <c r="H587"/>
  <c r="H588"/>
  <c r="H589"/>
  <c r="H590"/>
  <c r="H591"/>
  <c r="H592"/>
  <c r="H593"/>
  <c r="H594"/>
  <c r="H595"/>
  <c r="H596"/>
  <c r="H597"/>
  <c r="H598"/>
  <c r="H599"/>
  <c r="H600"/>
  <c r="H601"/>
  <c r="H602"/>
  <c r="H603"/>
  <c r="H604"/>
  <c r="H605"/>
  <c r="H606"/>
  <c r="H607"/>
  <c r="H608"/>
  <c r="H609"/>
  <c r="H610"/>
  <c r="H611"/>
  <c r="H612"/>
  <c r="H613"/>
  <c r="H614"/>
  <c r="H615"/>
  <c r="H616"/>
  <c r="H617"/>
  <c r="H618"/>
  <c r="H619"/>
  <c r="H620"/>
  <c r="H621"/>
  <c r="H622"/>
  <c r="H623"/>
  <c r="H624"/>
  <c r="H625"/>
  <c r="H626"/>
  <c r="H627"/>
  <c r="H628"/>
  <c r="H629"/>
  <c r="H630"/>
  <c r="H631"/>
  <c r="H632"/>
  <c r="H633"/>
  <c r="H634"/>
  <c r="H635"/>
  <c r="H636"/>
  <c r="H637"/>
  <c r="H638"/>
  <c r="H639"/>
  <c r="H640"/>
  <c r="H641"/>
  <c r="H642"/>
  <c r="H643"/>
  <c r="H644"/>
  <c r="H645"/>
  <c r="H646"/>
  <c r="H647"/>
  <c r="H648"/>
  <c r="H649"/>
  <c r="H650"/>
  <c r="H651"/>
  <c r="H652"/>
  <c r="H653"/>
  <c r="H654"/>
  <c r="H655"/>
  <c r="H656"/>
  <c r="H657"/>
  <c r="H658"/>
  <c r="H659"/>
  <c r="H660"/>
  <c r="H661"/>
  <c r="H662"/>
  <c r="H663"/>
  <c r="H664"/>
  <c r="H665"/>
  <c r="H666"/>
  <c r="H667"/>
  <c r="H668"/>
  <c r="H669"/>
  <c r="H670"/>
  <c r="H671"/>
  <c r="H672"/>
  <c r="H673"/>
  <c r="H674"/>
  <c r="H675"/>
  <c r="H676"/>
  <c r="H677"/>
  <c r="H678"/>
  <c r="H679"/>
  <c r="H680"/>
  <c r="H681"/>
  <c r="H682"/>
  <c r="H683"/>
  <c r="H684"/>
  <c r="H685"/>
  <c r="H686"/>
  <c r="H687"/>
  <c r="H688"/>
  <c r="H689"/>
  <c r="H690"/>
  <c r="H691"/>
  <c r="H692"/>
  <c r="H693"/>
  <c r="H694"/>
  <c r="H695"/>
  <c r="H696"/>
  <c r="H697"/>
  <c r="H698"/>
  <c r="H699"/>
  <c r="H700"/>
  <c r="H701"/>
  <c r="H702"/>
  <c r="H703"/>
  <c r="H704"/>
  <c r="H705"/>
  <c r="H706"/>
  <c r="H707"/>
  <c r="H708"/>
  <c r="H709"/>
  <c r="H710"/>
  <c r="H711"/>
  <c r="H712"/>
  <c r="H713"/>
  <c r="H714"/>
  <c r="H715"/>
  <c r="H716"/>
  <c r="H717"/>
  <c r="H718"/>
  <c r="H719"/>
  <c r="H720"/>
  <c r="H721"/>
  <c r="H722"/>
  <c r="H723"/>
  <c r="H724"/>
  <c r="H725"/>
  <c r="H726"/>
  <c r="H727"/>
  <c r="H728"/>
  <c r="H729"/>
  <c r="H730"/>
  <c r="H731"/>
  <c r="H732"/>
  <c r="H733"/>
  <c r="H734"/>
  <c r="H735"/>
  <c r="H736"/>
  <c r="H737"/>
  <c r="H738"/>
  <c r="H739"/>
  <c r="H740"/>
  <c r="H741"/>
  <c r="H742"/>
  <c r="H743"/>
  <c r="H744"/>
  <c r="H745"/>
  <c r="H746"/>
  <c r="H747"/>
  <c r="H748"/>
  <c r="H749"/>
  <c r="H750"/>
  <c r="H751"/>
  <c r="H752"/>
  <c r="H753"/>
  <c r="H754"/>
  <c r="H755"/>
  <c r="H756"/>
  <c r="H757"/>
  <c r="H758"/>
  <c r="H759"/>
  <c r="H760"/>
  <c r="H761"/>
  <c r="H762"/>
  <c r="H763"/>
  <c r="H764"/>
  <c r="H765"/>
  <c r="H766"/>
  <c r="H767"/>
  <c r="H768"/>
  <c r="H769"/>
  <c r="H770"/>
  <c r="H771"/>
  <c r="H772"/>
  <c r="H773"/>
  <c r="H774"/>
  <c r="H775"/>
  <c r="H776"/>
  <c r="H777"/>
  <c r="H778"/>
  <c r="H779"/>
  <c r="H780"/>
  <c r="H781"/>
  <c r="H782"/>
  <c r="H783"/>
  <c r="H784"/>
  <c r="H785"/>
  <c r="H786"/>
  <c r="H787"/>
  <c r="H788"/>
  <c r="H789"/>
  <c r="H790"/>
  <c r="H791"/>
  <c r="H792"/>
  <c r="H793"/>
  <c r="H794"/>
  <c r="H795"/>
  <c r="H796"/>
  <c r="H797"/>
  <c r="H798"/>
  <c r="H799"/>
  <c r="H800"/>
  <c r="H801"/>
  <c r="H802"/>
  <c r="H803"/>
  <c r="H804"/>
  <c r="H805"/>
  <c r="H806"/>
  <c r="H807"/>
  <c r="H808"/>
  <c r="H809"/>
  <c r="H810"/>
  <c r="H811"/>
  <c r="H812"/>
  <c r="H813"/>
  <c r="H814"/>
  <c r="H815"/>
  <c r="H816"/>
  <c r="H817"/>
  <c r="H818"/>
  <c r="H819"/>
  <c r="H820"/>
  <c r="H821"/>
  <c r="H822"/>
  <c r="H823"/>
  <c r="H824"/>
  <c r="H825"/>
  <c r="H826"/>
  <c r="H827"/>
  <c r="H828"/>
  <c r="H829"/>
  <c r="H830"/>
  <c r="H831"/>
  <c r="H832"/>
  <c r="H833"/>
  <c r="H834"/>
  <c r="H835"/>
  <c r="H836"/>
  <c r="H837"/>
  <c r="H838"/>
  <c r="H839"/>
  <c r="H840"/>
  <c r="H841"/>
  <c r="H842"/>
  <c r="H843"/>
  <c r="H844"/>
  <c r="H845"/>
  <c r="H846"/>
  <c r="H847"/>
  <c r="H848"/>
  <c r="H849"/>
  <c r="H850"/>
  <c r="H851"/>
  <c r="H852"/>
  <c r="H853"/>
  <c r="H854"/>
  <c r="H2"/>
  <c r="G855"/>
  <c r="F855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2"/>
  <c r="J8" i="27" l="1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7"/>
  <c r="E9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8"/>
  <c r="E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7"/>
  <c r="C38"/>
  <c r="D38" s="1"/>
  <c r="BJ22" i="2"/>
  <c r="BJ23" s="1"/>
  <c r="BJ24" s="1"/>
  <c r="BJ25" s="1"/>
  <c r="BJ26" s="1"/>
  <c r="BJ27" s="1"/>
  <c r="BJ28" s="1"/>
  <c r="BJ29" s="1"/>
  <c r="BJ30" s="1"/>
  <c r="BJ31" s="1"/>
  <c r="BJ32" s="1"/>
  <c r="BJ33" s="1"/>
  <c r="BJ34" s="1"/>
  <c r="BJ35" s="1"/>
  <c r="BJ36" s="1"/>
  <c r="BJ37" s="1"/>
  <c r="BJ38" s="1"/>
  <c r="BJ39" s="1"/>
  <c r="BJ40" s="1"/>
  <c r="BJ41" s="1"/>
  <c r="BJ42" s="1"/>
  <c r="BJ43" s="1"/>
  <c r="BJ44" s="1"/>
  <c r="BJ45" s="1"/>
  <c r="BJ46" s="1"/>
  <c r="BJ47" s="1"/>
  <c r="BJ48" s="1"/>
  <c r="BJ49" s="1"/>
  <c r="BJ50" s="1"/>
  <c r="BJ51" s="1"/>
  <c r="BJ52" s="1"/>
  <c r="BJ53" s="1"/>
  <c r="BJ54" s="1"/>
  <c r="BJ55" s="1"/>
  <c r="BJ56" s="1"/>
  <c r="BJ57" s="1"/>
  <c r="BJ58" s="1"/>
  <c r="BJ59" s="1"/>
  <c r="BJ60" s="1"/>
  <c r="BJ61" s="1"/>
  <c r="BJ62" s="1"/>
  <c r="BJ63" s="1"/>
  <c r="BJ64" s="1"/>
  <c r="BJ65" s="1"/>
  <c r="BJ66" s="1"/>
  <c r="BJ67" s="1"/>
  <c r="BJ68" s="1"/>
  <c r="BJ69" s="1"/>
  <c r="BJ70" s="1"/>
  <c r="BJ71" s="1"/>
  <c r="BJ72" s="1"/>
  <c r="BJ73" s="1"/>
  <c r="BJ74" s="1"/>
  <c r="BJ75" s="1"/>
  <c r="BJ76" s="1"/>
  <c r="BJ77" s="1"/>
  <c r="BJ78" s="1"/>
  <c r="BJ79" s="1"/>
  <c r="BJ80" s="1"/>
  <c r="BJ81" s="1"/>
  <c r="BJ82" s="1"/>
  <c r="BJ83" s="1"/>
  <c r="BJ84" s="1"/>
  <c r="BJ85" s="1"/>
  <c r="BJ21"/>
  <c r="BJ20"/>
  <c r="BI21"/>
  <c r="BI22"/>
  <c r="BI23"/>
  <c r="BI24"/>
  <c r="BI25"/>
  <c r="BI26"/>
  <c r="BI27"/>
  <c r="BI28"/>
  <c r="BI29"/>
  <c r="BI30"/>
  <c r="BI31"/>
  <c r="BI32"/>
  <c r="BI33"/>
  <c r="BI34"/>
  <c r="BI35"/>
  <c r="BI36"/>
  <c r="BI37"/>
  <c r="BI38"/>
  <c r="BI39"/>
  <c r="BI40"/>
  <c r="BI41"/>
  <c r="BI42"/>
  <c r="BI43"/>
  <c r="BI44"/>
  <c r="BI45"/>
  <c r="BI46"/>
  <c r="BI47"/>
  <c r="BI48"/>
  <c r="BI49"/>
  <c r="BI50"/>
  <c r="BI51"/>
  <c r="BI52"/>
  <c r="BI53"/>
  <c r="BI54"/>
  <c r="BI55"/>
  <c r="BI56"/>
  <c r="BI57"/>
  <c r="BI58"/>
  <c r="BI59"/>
  <c r="BI60"/>
  <c r="BI61"/>
  <c r="BI62"/>
  <c r="BI63"/>
  <c r="BI64"/>
  <c r="BI65"/>
  <c r="BI66"/>
  <c r="BI67"/>
  <c r="BI68"/>
  <c r="BI69"/>
  <c r="BI70"/>
  <c r="BI71"/>
  <c r="BI72"/>
  <c r="BI73"/>
  <c r="BI74"/>
  <c r="BI75"/>
  <c r="BI76"/>
  <c r="BI77"/>
  <c r="BI78"/>
  <c r="BI79"/>
  <c r="BI80"/>
  <c r="BI81"/>
  <c r="BI82"/>
  <c r="BI83"/>
  <c r="BI84"/>
  <c r="BI85"/>
  <c r="BI86"/>
  <c r="BI20"/>
  <c r="BC22"/>
  <c r="BC23" s="1"/>
  <c r="BC24" s="1"/>
  <c r="BC25" s="1"/>
  <c r="BC26" s="1"/>
  <c r="BC27" s="1"/>
  <c r="BC28" s="1"/>
  <c r="BC29" s="1"/>
  <c r="BC30" s="1"/>
  <c r="BC31" s="1"/>
  <c r="BC32" s="1"/>
  <c r="BC33" s="1"/>
  <c r="BC34" s="1"/>
  <c r="BC35" s="1"/>
  <c r="BC36" s="1"/>
  <c r="BC37" s="1"/>
  <c r="BC38" s="1"/>
  <c r="BC39" s="1"/>
  <c r="BC40" s="1"/>
  <c r="BC41" s="1"/>
  <c r="BC42" s="1"/>
  <c r="BC43" s="1"/>
  <c r="BC44" s="1"/>
  <c r="BC45" s="1"/>
  <c r="BC46" s="1"/>
  <c r="BC47" s="1"/>
  <c r="BC48" s="1"/>
  <c r="BC49" s="1"/>
  <c r="BC50" s="1"/>
  <c r="BC51" s="1"/>
  <c r="BC52" s="1"/>
  <c r="BC53" s="1"/>
  <c r="BC54" s="1"/>
  <c r="BC55" s="1"/>
  <c r="BC56" s="1"/>
  <c r="BC57" s="1"/>
  <c r="BC58" s="1"/>
  <c r="BC59" s="1"/>
  <c r="BC60" s="1"/>
  <c r="BC61" s="1"/>
  <c r="BC62" s="1"/>
  <c r="BC63" s="1"/>
  <c r="BC64" s="1"/>
  <c r="BC65" s="1"/>
  <c r="BC66" s="1"/>
  <c r="BC67" s="1"/>
  <c r="BC68" s="1"/>
  <c r="BC69" s="1"/>
  <c r="BC70" s="1"/>
  <c r="BC71" s="1"/>
  <c r="BC72" s="1"/>
  <c r="BC73" s="1"/>
  <c r="BC74" s="1"/>
  <c r="BC75" s="1"/>
  <c r="BC76" s="1"/>
  <c r="BC77" s="1"/>
  <c r="BC78" s="1"/>
  <c r="BC79" s="1"/>
  <c r="BC80" s="1"/>
  <c r="BC81" s="1"/>
  <c r="BC82" s="1"/>
  <c r="BC83" s="1"/>
  <c r="BC84" s="1"/>
  <c r="BC85" s="1"/>
  <c r="BC86" s="1"/>
  <c r="BC87" s="1"/>
  <c r="BC88" s="1"/>
  <c r="BC89" s="1"/>
  <c r="BC90" s="1"/>
  <c r="BC91" s="1"/>
  <c r="BC92" s="1"/>
  <c r="BC93" s="1"/>
  <c r="BC94" s="1"/>
  <c r="BC95" s="1"/>
  <c r="BC96" s="1"/>
  <c r="BC97" s="1"/>
  <c r="BC98" s="1"/>
  <c r="BC99" s="1"/>
  <c r="BC100" s="1"/>
  <c r="BC101" s="1"/>
  <c r="BC102" s="1"/>
  <c r="BC103" s="1"/>
  <c r="BC104" s="1"/>
  <c r="BC105" s="1"/>
  <c r="BC106" s="1"/>
  <c r="BC107" s="1"/>
  <c r="BC108" s="1"/>
  <c r="BC109" s="1"/>
  <c r="BC110" s="1"/>
  <c r="BC111" s="1"/>
  <c r="BC112" s="1"/>
  <c r="BC113" s="1"/>
  <c r="BC114" s="1"/>
  <c r="BC115" s="1"/>
  <c r="BC116" s="1"/>
  <c r="BC117" s="1"/>
  <c r="BC118" s="1"/>
  <c r="BC119" s="1"/>
  <c r="BC120" s="1"/>
  <c r="BC121" s="1"/>
  <c r="BC122" s="1"/>
  <c r="BC123" s="1"/>
  <c r="BC124" s="1"/>
  <c r="BC125" s="1"/>
  <c r="BC126" s="1"/>
  <c r="BC127" s="1"/>
  <c r="BC128" s="1"/>
  <c r="BC129" s="1"/>
  <c r="BC130" s="1"/>
  <c r="BC131" s="1"/>
  <c r="BC132" s="1"/>
  <c r="BC133" s="1"/>
  <c r="BC134" s="1"/>
  <c r="BC135" s="1"/>
  <c r="BC136" s="1"/>
  <c r="BC137" s="1"/>
  <c r="BC138" s="1"/>
  <c r="BC139" s="1"/>
  <c r="BC140" s="1"/>
  <c r="BC141" s="1"/>
  <c r="BC142" s="1"/>
  <c r="BC143" s="1"/>
  <c r="BC144" s="1"/>
  <c r="BC145" s="1"/>
  <c r="BC146" s="1"/>
  <c r="BC147" s="1"/>
  <c r="BC148" s="1"/>
  <c r="BC149" s="1"/>
  <c r="BC150" s="1"/>
  <c r="BC151" s="1"/>
  <c r="BC152" s="1"/>
  <c r="BC153" s="1"/>
  <c r="BC154" s="1"/>
  <c r="BC155" s="1"/>
  <c r="BC156" s="1"/>
  <c r="BC157" s="1"/>
  <c r="BC158" s="1"/>
  <c r="BC159" s="1"/>
  <c r="BC160" s="1"/>
  <c r="BC161" s="1"/>
  <c r="BC162" s="1"/>
  <c r="BC163" s="1"/>
  <c r="BC164" s="1"/>
  <c r="BC165" s="1"/>
  <c r="BC166" s="1"/>
  <c r="BC167" s="1"/>
  <c r="BC168" s="1"/>
  <c r="BC169" s="1"/>
  <c r="BC170" s="1"/>
  <c r="BC171" s="1"/>
  <c r="BC172" s="1"/>
  <c r="BC173" s="1"/>
  <c r="BC174" s="1"/>
  <c r="BC175" s="1"/>
  <c r="BC176" s="1"/>
  <c r="BC177" s="1"/>
  <c r="BC178" s="1"/>
  <c r="BC179" s="1"/>
  <c r="BC180" s="1"/>
  <c r="BC181" s="1"/>
  <c r="BC182" s="1"/>
  <c r="BC183" s="1"/>
  <c r="BC184" s="1"/>
  <c r="BC185" s="1"/>
  <c r="BC186" s="1"/>
  <c r="BC187" s="1"/>
  <c r="BC188" s="1"/>
  <c r="BC189" s="1"/>
  <c r="BC190" s="1"/>
  <c r="BC191" s="1"/>
  <c r="BC192" s="1"/>
  <c r="BC193" s="1"/>
  <c r="BC194" s="1"/>
  <c r="BC195" s="1"/>
  <c r="BC196" s="1"/>
  <c r="BC197" s="1"/>
  <c r="BC198" s="1"/>
  <c r="BC199" s="1"/>
  <c r="BC200" s="1"/>
  <c r="BC201" s="1"/>
  <c r="BC202" s="1"/>
  <c r="BC203" s="1"/>
  <c r="BC204" s="1"/>
  <c r="BC205" s="1"/>
  <c r="BC206" s="1"/>
  <c r="BC207" s="1"/>
  <c r="BC21"/>
  <c r="BC20"/>
  <c r="BB21"/>
  <c r="BB22"/>
  <c r="BB23"/>
  <c r="BB24"/>
  <c r="BB25"/>
  <c r="BB26"/>
  <c r="BB27"/>
  <c r="BB28"/>
  <c r="BB29"/>
  <c r="BB30"/>
  <c r="BB31"/>
  <c r="BB32"/>
  <c r="BB33"/>
  <c r="BB34"/>
  <c r="BB35"/>
  <c r="BB36"/>
  <c r="BB37"/>
  <c r="BB38"/>
  <c r="BB39"/>
  <c r="BB40"/>
  <c r="BB41"/>
  <c r="BB42"/>
  <c r="BB43"/>
  <c r="BB44"/>
  <c r="BB45"/>
  <c r="BB46"/>
  <c r="BB47"/>
  <c r="BB48"/>
  <c r="BB49"/>
  <c r="BB50"/>
  <c r="BB51"/>
  <c r="BB52"/>
  <c r="BB53"/>
  <c r="BB54"/>
  <c r="BB55"/>
  <c r="BB56"/>
  <c r="BB57"/>
  <c r="BB58"/>
  <c r="BB59"/>
  <c r="BB60"/>
  <c r="BB61"/>
  <c r="BB62"/>
  <c r="BB63"/>
  <c r="BB64"/>
  <c r="BB65"/>
  <c r="BB66"/>
  <c r="BB67"/>
  <c r="BB68"/>
  <c r="BB69"/>
  <c r="BB70"/>
  <c r="BB71"/>
  <c r="BB72"/>
  <c r="BB73"/>
  <c r="BB74"/>
  <c r="BB75"/>
  <c r="BB76"/>
  <c r="BB77"/>
  <c r="BB78"/>
  <c r="BB79"/>
  <c r="BB80"/>
  <c r="BB81"/>
  <c r="BB82"/>
  <c r="BB83"/>
  <c r="BB84"/>
  <c r="BB85"/>
  <c r="BB86"/>
  <c r="BB87"/>
  <c r="BB88"/>
  <c r="BB89"/>
  <c r="BB90"/>
  <c r="BB91"/>
  <c r="BB92"/>
  <c r="BB93"/>
  <c r="BB94"/>
  <c r="BB95"/>
  <c r="BB96"/>
  <c r="BB97"/>
  <c r="BB98"/>
  <c r="BB99"/>
  <c r="BB100"/>
  <c r="BB101"/>
  <c r="BB102"/>
  <c r="BB103"/>
  <c r="BB104"/>
  <c r="BB105"/>
  <c r="BB106"/>
  <c r="BB107"/>
  <c r="BB108"/>
  <c r="BB109"/>
  <c r="BB110"/>
  <c r="BB111"/>
  <c r="BB112"/>
  <c r="BB113"/>
  <c r="BB114"/>
  <c r="BB115"/>
  <c r="BB116"/>
  <c r="BB117"/>
  <c r="BB118"/>
  <c r="BB119"/>
  <c r="BB120"/>
  <c r="BB121"/>
  <c r="BB122"/>
  <c r="BB123"/>
  <c r="BB124"/>
  <c r="BB125"/>
  <c r="BB126"/>
  <c r="BB127"/>
  <c r="BB128"/>
  <c r="BB129"/>
  <c r="BB130"/>
  <c r="BB131"/>
  <c r="BB132"/>
  <c r="BB133"/>
  <c r="BB134"/>
  <c r="BB135"/>
  <c r="BB136"/>
  <c r="BB137"/>
  <c r="BB138"/>
  <c r="BB139"/>
  <c r="BB140"/>
  <c r="BB141"/>
  <c r="BB142"/>
  <c r="BB143"/>
  <c r="BB144"/>
  <c r="BB145"/>
  <c r="BB146"/>
  <c r="BB147"/>
  <c r="BB148"/>
  <c r="BB149"/>
  <c r="BB150"/>
  <c r="BB151"/>
  <c r="BB152"/>
  <c r="BB153"/>
  <c r="BB154"/>
  <c r="BB155"/>
  <c r="BB156"/>
  <c r="BB157"/>
  <c r="BB158"/>
  <c r="BB159"/>
  <c r="BB160"/>
  <c r="BB161"/>
  <c r="BB162"/>
  <c r="BB163"/>
  <c r="BB164"/>
  <c r="BB165"/>
  <c r="BB166"/>
  <c r="BB167"/>
  <c r="BB168"/>
  <c r="BB169"/>
  <c r="BB170"/>
  <c r="BB171"/>
  <c r="BB172"/>
  <c r="BB173"/>
  <c r="BB174"/>
  <c r="BB175"/>
  <c r="BB176"/>
  <c r="BB177"/>
  <c r="BB178"/>
  <c r="BB179"/>
  <c r="BB180"/>
  <c r="BB181"/>
  <c r="BB182"/>
  <c r="BB183"/>
  <c r="BB184"/>
  <c r="BB185"/>
  <c r="BB186"/>
  <c r="BB187"/>
  <c r="BB188"/>
  <c r="BB189"/>
  <c r="BB190"/>
  <c r="BB191"/>
  <c r="BB192"/>
  <c r="BB193"/>
  <c r="BB194"/>
  <c r="BB195"/>
  <c r="BB196"/>
  <c r="BB197"/>
  <c r="BB198"/>
  <c r="BB199"/>
  <c r="BB200"/>
  <c r="BB201"/>
  <c r="BB202"/>
  <c r="BB203"/>
  <c r="BB204"/>
  <c r="BB205"/>
  <c r="BB206"/>
  <c r="BB207"/>
  <c r="BB208"/>
  <c r="BB20"/>
  <c r="AV22"/>
  <c r="AV23" s="1"/>
  <c r="AV24" s="1"/>
  <c r="AV25" s="1"/>
  <c r="AV26" s="1"/>
  <c r="AV27" s="1"/>
  <c r="AV28" s="1"/>
  <c r="AV29" s="1"/>
  <c r="AV30" s="1"/>
  <c r="AV31" s="1"/>
  <c r="AV32" s="1"/>
  <c r="AV33" s="1"/>
  <c r="AV34" s="1"/>
  <c r="AV35" s="1"/>
  <c r="AV36" s="1"/>
  <c r="AV37" s="1"/>
  <c r="AV38" s="1"/>
  <c r="AV39" s="1"/>
  <c r="AV40" s="1"/>
  <c r="AV41" s="1"/>
  <c r="AV42" s="1"/>
  <c r="AV43" s="1"/>
  <c r="AV44" s="1"/>
  <c r="AV45" s="1"/>
  <c r="AV46" s="1"/>
  <c r="AV47" s="1"/>
  <c r="AV48" s="1"/>
  <c r="AV49" s="1"/>
  <c r="AV50" s="1"/>
  <c r="AV51" s="1"/>
  <c r="AV52" s="1"/>
  <c r="AV53" s="1"/>
  <c r="AV54" s="1"/>
  <c r="AV55" s="1"/>
  <c r="AV56" s="1"/>
  <c r="AV57" s="1"/>
  <c r="AV58" s="1"/>
  <c r="AV59" s="1"/>
  <c r="AV60" s="1"/>
  <c r="AV61" s="1"/>
  <c r="AV62" s="1"/>
  <c r="AV63" s="1"/>
  <c r="AV64" s="1"/>
  <c r="AV65" s="1"/>
  <c r="AV66" s="1"/>
  <c r="AV67" s="1"/>
  <c r="AV68" s="1"/>
  <c r="AV69" s="1"/>
  <c r="AV70" s="1"/>
  <c r="AV71" s="1"/>
  <c r="AV72" s="1"/>
  <c r="AV73" s="1"/>
  <c r="AV74" s="1"/>
  <c r="AV75" s="1"/>
  <c r="AV76" s="1"/>
  <c r="AV77" s="1"/>
  <c r="AV78" s="1"/>
  <c r="AV79" s="1"/>
  <c r="AV80" s="1"/>
  <c r="AV81" s="1"/>
  <c r="AV82" s="1"/>
  <c r="AV83" s="1"/>
  <c r="AV84" s="1"/>
  <c r="AV85" s="1"/>
  <c r="AV86" s="1"/>
  <c r="AV87" s="1"/>
  <c r="AV88" s="1"/>
  <c r="AV89" s="1"/>
  <c r="AV90" s="1"/>
  <c r="AV91" s="1"/>
  <c r="AV92" s="1"/>
  <c r="AV93" s="1"/>
  <c r="AV94" s="1"/>
  <c r="AV95" s="1"/>
  <c r="AV96" s="1"/>
  <c r="AV97" s="1"/>
  <c r="AV98" s="1"/>
  <c r="AV99" s="1"/>
  <c r="AV100" s="1"/>
  <c r="AV101" s="1"/>
  <c r="AV102" s="1"/>
  <c r="AV103" s="1"/>
  <c r="AV104" s="1"/>
  <c r="AV105" s="1"/>
  <c r="AV106" s="1"/>
  <c r="AV107" s="1"/>
  <c r="AV108" s="1"/>
  <c r="AV109" s="1"/>
  <c r="AV110" s="1"/>
  <c r="AV111" s="1"/>
  <c r="AV112" s="1"/>
  <c r="AV113" s="1"/>
  <c r="AV114" s="1"/>
  <c r="AV115" s="1"/>
  <c r="AV116" s="1"/>
  <c r="AV117" s="1"/>
  <c r="AV118" s="1"/>
  <c r="AV119" s="1"/>
  <c r="AV120" s="1"/>
  <c r="AV121" s="1"/>
  <c r="AV122" s="1"/>
  <c r="AV123" s="1"/>
  <c r="AV124" s="1"/>
  <c r="AV125" s="1"/>
  <c r="AV126" s="1"/>
  <c r="AV127" s="1"/>
  <c r="AV128" s="1"/>
  <c r="AV129" s="1"/>
  <c r="AV130" s="1"/>
  <c r="AV131" s="1"/>
  <c r="AV132" s="1"/>
  <c r="AV133" s="1"/>
  <c r="AV21"/>
  <c r="AV20"/>
  <c r="AU21"/>
  <c r="AU22"/>
  <c r="AU23"/>
  <c r="AU24"/>
  <c r="AU25"/>
  <c r="AU26"/>
  <c r="AU27"/>
  <c r="AU28"/>
  <c r="AU29"/>
  <c r="AU30"/>
  <c r="AU31"/>
  <c r="AU32"/>
  <c r="AU33"/>
  <c r="AU34"/>
  <c r="AU35"/>
  <c r="AU36"/>
  <c r="AU37"/>
  <c r="AU38"/>
  <c r="AU39"/>
  <c r="AU40"/>
  <c r="AU41"/>
  <c r="AU42"/>
  <c r="AU43"/>
  <c r="AU44"/>
  <c r="AU45"/>
  <c r="AU46"/>
  <c r="AU47"/>
  <c r="AU48"/>
  <c r="AU49"/>
  <c r="AU50"/>
  <c r="AU51"/>
  <c r="AU52"/>
  <c r="AU53"/>
  <c r="AU54"/>
  <c r="AU55"/>
  <c r="AU56"/>
  <c r="AU57"/>
  <c r="AU58"/>
  <c r="AU59"/>
  <c r="AU60"/>
  <c r="AU61"/>
  <c r="AU62"/>
  <c r="AU63"/>
  <c r="AU64"/>
  <c r="AU65"/>
  <c r="AU66"/>
  <c r="AU67"/>
  <c r="AU68"/>
  <c r="AU69"/>
  <c r="AU70"/>
  <c r="AU71"/>
  <c r="AU72"/>
  <c r="AU73"/>
  <c r="AU74"/>
  <c r="AU75"/>
  <c r="AU76"/>
  <c r="AU77"/>
  <c r="AU78"/>
  <c r="AU79"/>
  <c r="AU80"/>
  <c r="AU81"/>
  <c r="AU82"/>
  <c r="AU83"/>
  <c r="AU84"/>
  <c r="AU85"/>
  <c r="AU86"/>
  <c r="AU87"/>
  <c r="AU88"/>
  <c r="AU89"/>
  <c r="AU90"/>
  <c r="AU91"/>
  <c r="AU92"/>
  <c r="AU93"/>
  <c r="AU94"/>
  <c r="AU95"/>
  <c r="AU96"/>
  <c r="AU97"/>
  <c r="AU98"/>
  <c r="AU99"/>
  <c r="AU100"/>
  <c r="AU101"/>
  <c r="AU102"/>
  <c r="AU103"/>
  <c r="AU104"/>
  <c r="AU105"/>
  <c r="AU106"/>
  <c r="AU107"/>
  <c r="AU108"/>
  <c r="AU109"/>
  <c r="AU110"/>
  <c r="AU111"/>
  <c r="AU112"/>
  <c r="AU113"/>
  <c r="AU114"/>
  <c r="AU115"/>
  <c r="AU116"/>
  <c r="AU117"/>
  <c r="AU118"/>
  <c r="AU119"/>
  <c r="AU120"/>
  <c r="AU121"/>
  <c r="AU122"/>
  <c r="AU123"/>
  <c r="AU124"/>
  <c r="AU125"/>
  <c r="AU126"/>
  <c r="AU127"/>
  <c r="AU128"/>
  <c r="AU129"/>
  <c r="AU130"/>
  <c r="AU131"/>
  <c r="AU132"/>
  <c r="AU133"/>
  <c r="AU134"/>
  <c r="AU20"/>
  <c r="AO22"/>
  <c r="AO23" s="1"/>
  <c r="AO24" s="1"/>
  <c r="AO25" s="1"/>
  <c r="AO26" s="1"/>
  <c r="AO27" s="1"/>
  <c r="AO28" s="1"/>
  <c r="AO29" s="1"/>
  <c r="AO30" s="1"/>
  <c r="AO31" s="1"/>
  <c r="AO32" s="1"/>
  <c r="AO33" s="1"/>
  <c r="AO34" s="1"/>
  <c r="AO35" s="1"/>
  <c r="AO36" s="1"/>
  <c r="AO37" s="1"/>
  <c r="AO38" s="1"/>
  <c r="AO39" s="1"/>
  <c r="AO40" s="1"/>
  <c r="AO41" s="1"/>
  <c r="AO42" s="1"/>
  <c r="AO43" s="1"/>
  <c r="AO44" s="1"/>
  <c r="AO45" s="1"/>
  <c r="AO46" s="1"/>
  <c r="AO47" s="1"/>
  <c r="AO48" s="1"/>
  <c r="AO49" s="1"/>
  <c r="AO50" s="1"/>
  <c r="AO51" s="1"/>
  <c r="AO52" s="1"/>
  <c r="AO53" s="1"/>
  <c r="AO54" s="1"/>
  <c r="AO55" s="1"/>
  <c r="AO56" s="1"/>
  <c r="AO57" s="1"/>
  <c r="AO58" s="1"/>
  <c r="AO59" s="1"/>
  <c r="AO60" s="1"/>
  <c r="AO61" s="1"/>
  <c r="AO62" s="1"/>
  <c r="AO63" s="1"/>
  <c r="AO64" s="1"/>
  <c r="AO65" s="1"/>
  <c r="AO66" s="1"/>
  <c r="AO67" s="1"/>
  <c r="AO68" s="1"/>
  <c r="AO69" s="1"/>
  <c r="AO70" s="1"/>
  <c r="AO71" s="1"/>
  <c r="AO72" s="1"/>
  <c r="AO73" s="1"/>
  <c r="AO74" s="1"/>
  <c r="AO75" s="1"/>
  <c r="AO76" s="1"/>
  <c r="AO77" s="1"/>
  <c r="AO78" s="1"/>
  <c r="AO79" s="1"/>
  <c r="AO80" s="1"/>
  <c r="AO81" s="1"/>
  <c r="AO82" s="1"/>
  <c r="AO83" s="1"/>
  <c r="AO84" s="1"/>
  <c r="AO85" s="1"/>
  <c r="AO86" s="1"/>
  <c r="AO87" s="1"/>
  <c r="AO88" s="1"/>
  <c r="AO89" s="1"/>
  <c r="AO90" s="1"/>
  <c r="AO91" s="1"/>
  <c r="AO92" s="1"/>
  <c r="AO93" s="1"/>
  <c r="AO94" s="1"/>
  <c r="AO95" s="1"/>
  <c r="AO96" s="1"/>
  <c r="AO97" s="1"/>
  <c r="AO98" s="1"/>
  <c r="AO99" s="1"/>
  <c r="AO100" s="1"/>
  <c r="AO101" s="1"/>
  <c r="AO102" s="1"/>
  <c r="AO103" s="1"/>
  <c r="AO104" s="1"/>
  <c r="AO105" s="1"/>
  <c r="AO106" s="1"/>
  <c r="AO107" s="1"/>
  <c r="AO108" s="1"/>
  <c r="AO21"/>
  <c r="AO20"/>
  <c r="AN21"/>
  <c r="AN22"/>
  <c r="AN23"/>
  <c r="AN24"/>
  <c r="AN25"/>
  <c r="AN26"/>
  <c r="AN27"/>
  <c r="AN28"/>
  <c r="AN29"/>
  <c r="AN30"/>
  <c r="AN31"/>
  <c r="AN32"/>
  <c r="AN33"/>
  <c r="AN34"/>
  <c r="AN35"/>
  <c r="AN36"/>
  <c r="AN37"/>
  <c r="AN38"/>
  <c r="AN39"/>
  <c r="AN40"/>
  <c r="AN41"/>
  <c r="AN42"/>
  <c r="AN43"/>
  <c r="AN44"/>
  <c r="AN45"/>
  <c r="AN46"/>
  <c r="AN47"/>
  <c r="AN48"/>
  <c r="AN49"/>
  <c r="AN50"/>
  <c r="AN51"/>
  <c r="AN52"/>
  <c r="AN53"/>
  <c r="AN54"/>
  <c r="AN55"/>
  <c r="AN56"/>
  <c r="AN57"/>
  <c r="AN58"/>
  <c r="AN59"/>
  <c r="AN60"/>
  <c r="AN61"/>
  <c r="AN62"/>
  <c r="AN63"/>
  <c r="AN64"/>
  <c r="AN65"/>
  <c r="AN66"/>
  <c r="AN67"/>
  <c r="AN68"/>
  <c r="AN69"/>
  <c r="AN70"/>
  <c r="AN71"/>
  <c r="AN72"/>
  <c r="AN73"/>
  <c r="AN74"/>
  <c r="AN75"/>
  <c r="AN76"/>
  <c r="AN77"/>
  <c r="AN78"/>
  <c r="AN79"/>
  <c r="AN80"/>
  <c r="AN81"/>
  <c r="AN82"/>
  <c r="AN83"/>
  <c r="AN84"/>
  <c r="AN85"/>
  <c r="AN86"/>
  <c r="AN87"/>
  <c r="AN88"/>
  <c r="AN89"/>
  <c r="AN90"/>
  <c r="AN91"/>
  <c r="AN92"/>
  <c r="AN93"/>
  <c r="AN94"/>
  <c r="AN95"/>
  <c r="AN96"/>
  <c r="AN97"/>
  <c r="AN98"/>
  <c r="AN99"/>
  <c r="AN100"/>
  <c r="AN101"/>
  <c r="AN102"/>
  <c r="AN103"/>
  <c r="AN104"/>
  <c r="AN105"/>
  <c r="AN106"/>
  <c r="AN107"/>
  <c r="AN108"/>
  <c r="AN109"/>
  <c r="AN20"/>
  <c r="AH22"/>
  <c r="AH23" s="1"/>
  <c r="AH24" s="1"/>
  <c r="AH25" s="1"/>
  <c r="AH26" s="1"/>
  <c r="AH27" s="1"/>
  <c r="AH28" s="1"/>
  <c r="AH29" s="1"/>
  <c r="AH30" s="1"/>
  <c r="AH31" s="1"/>
  <c r="AH32" s="1"/>
  <c r="AH33" s="1"/>
  <c r="AH34" s="1"/>
  <c r="AH35" s="1"/>
  <c r="AH36" s="1"/>
  <c r="AH37" s="1"/>
  <c r="AH38" s="1"/>
  <c r="AH21"/>
  <c r="AH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20"/>
  <c r="AA22"/>
  <c r="AA23" s="1"/>
  <c r="AA24" s="1"/>
  <c r="AA25" s="1"/>
  <c r="AA26" s="1"/>
  <c r="AA27" s="1"/>
  <c r="AA28" s="1"/>
  <c r="AA29" s="1"/>
  <c r="AA30" s="1"/>
  <c r="AA31" s="1"/>
  <c r="AA32" s="1"/>
  <c r="AA33" s="1"/>
  <c r="AA34" s="1"/>
  <c r="AA35" s="1"/>
  <c r="AA36" s="1"/>
  <c r="AA37" s="1"/>
  <c r="AA38" s="1"/>
  <c r="AA39" s="1"/>
  <c r="AA40" s="1"/>
  <c r="AA41" s="1"/>
  <c r="AA42" s="1"/>
  <c r="AA43" s="1"/>
  <c r="AA44" s="1"/>
  <c r="AA45" s="1"/>
  <c r="AA46" s="1"/>
  <c r="AA47" s="1"/>
  <c r="AA48" s="1"/>
  <c r="AA49" s="1"/>
  <c r="AA50" s="1"/>
  <c r="AA51" s="1"/>
  <c r="AA52" s="1"/>
  <c r="AA53" s="1"/>
  <c r="AA54" s="1"/>
  <c r="AA55" s="1"/>
  <c r="AA56" s="1"/>
  <c r="AA57" s="1"/>
  <c r="AA58" s="1"/>
  <c r="AA59" s="1"/>
  <c r="AA60" s="1"/>
  <c r="AA61" s="1"/>
  <c r="AA62" s="1"/>
  <c r="AA63" s="1"/>
  <c r="AA64" s="1"/>
  <c r="AA65" s="1"/>
  <c r="AA66" s="1"/>
  <c r="AA67" s="1"/>
  <c r="AA68" s="1"/>
  <c r="AA69" s="1"/>
  <c r="AA70" s="1"/>
  <c r="AA71" s="1"/>
  <c r="AA72" s="1"/>
  <c r="AA73" s="1"/>
  <c r="AA74" s="1"/>
  <c r="AA75" s="1"/>
  <c r="AA76" s="1"/>
  <c r="AA77" s="1"/>
  <c r="AA78" s="1"/>
  <c r="AA79" s="1"/>
  <c r="AA80" s="1"/>
  <c r="AA81" s="1"/>
  <c r="AA82" s="1"/>
  <c r="AA83" s="1"/>
  <c r="AA84" s="1"/>
  <c r="AA85" s="1"/>
  <c r="AA86" s="1"/>
  <c r="AA87" s="1"/>
  <c r="AA88" s="1"/>
  <c r="AA89" s="1"/>
  <c r="AA90" s="1"/>
  <c r="AA91" s="1"/>
  <c r="AA92" s="1"/>
  <c r="AA93" s="1"/>
  <c r="AA94" s="1"/>
  <c r="AA95" s="1"/>
  <c r="AA96" s="1"/>
  <c r="AA97" s="1"/>
  <c r="AA98" s="1"/>
  <c r="AA99" s="1"/>
  <c r="AA100" s="1"/>
  <c r="AA101" s="1"/>
  <c r="AA102" s="1"/>
  <c r="AA103" s="1"/>
  <c r="AA104" s="1"/>
  <c r="AA105" s="1"/>
  <c r="AA106" s="1"/>
  <c r="AA107" s="1"/>
  <c r="AA108" s="1"/>
  <c r="AA109" s="1"/>
  <c r="AA110" s="1"/>
  <c r="AA111" s="1"/>
  <c r="AA112" s="1"/>
  <c r="AA113" s="1"/>
  <c r="AA114" s="1"/>
  <c r="AA115" s="1"/>
  <c r="AA116" s="1"/>
  <c r="AA117" s="1"/>
  <c r="AA118" s="1"/>
  <c r="AA119" s="1"/>
  <c r="AA120" s="1"/>
  <c r="AA121" s="1"/>
  <c r="AA122" s="1"/>
  <c r="AA123" s="1"/>
  <c r="AA124" s="1"/>
  <c r="AA125" s="1"/>
  <c r="AA126" s="1"/>
  <c r="AA127" s="1"/>
  <c r="AA128" s="1"/>
  <c r="AA129" s="1"/>
  <c r="AA130" s="1"/>
  <c r="AA131" s="1"/>
  <c r="AA132" s="1"/>
  <c r="AA133" s="1"/>
  <c r="AA134" s="1"/>
  <c r="AA135" s="1"/>
  <c r="AA136" s="1"/>
  <c r="AA137" s="1"/>
  <c r="AA138" s="1"/>
  <c r="AA139" s="1"/>
  <c r="AA140" s="1"/>
  <c r="AA141" s="1"/>
  <c r="AA142" s="1"/>
  <c r="AA143" s="1"/>
  <c r="AA144" s="1"/>
  <c r="AA145" s="1"/>
  <c r="AA146" s="1"/>
  <c r="AA147" s="1"/>
  <c r="AA148" s="1"/>
  <c r="AA149" s="1"/>
  <c r="AA150" s="1"/>
  <c r="AA151" s="1"/>
  <c r="AA152" s="1"/>
  <c r="AA153" s="1"/>
  <c r="AA154" s="1"/>
  <c r="AA155" s="1"/>
  <c r="AA156" s="1"/>
  <c r="AA157" s="1"/>
  <c r="AA158" s="1"/>
  <c r="AA159" s="1"/>
  <c r="AA160" s="1"/>
  <c r="AA161" s="1"/>
  <c r="AA162" s="1"/>
  <c r="AA163" s="1"/>
  <c r="AA164" s="1"/>
  <c r="AA165" s="1"/>
  <c r="AA166" s="1"/>
  <c r="AA167" s="1"/>
  <c r="AA168" s="1"/>
  <c r="AA169" s="1"/>
  <c r="AA170" s="1"/>
  <c r="AA171" s="1"/>
  <c r="AA172" s="1"/>
  <c r="AA173" s="1"/>
  <c r="AA174" s="1"/>
  <c r="AA175" s="1"/>
  <c r="AA21"/>
  <c r="AA20"/>
  <c r="Z21"/>
  <c r="Z22"/>
  <c r="Z23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54"/>
  <c r="Z55"/>
  <c r="Z56"/>
  <c r="Z57"/>
  <c r="Z58"/>
  <c r="Z59"/>
  <c r="Z60"/>
  <c r="Z61"/>
  <c r="Z62"/>
  <c r="Z63"/>
  <c r="Z64"/>
  <c r="Z65"/>
  <c r="Z66"/>
  <c r="Z67"/>
  <c r="Z68"/>
  <c r="Z69"/>
  <c r="Z70"/>
  <c r="Z71"/>
  <c r="Z72"/>
  <c r="Z73"/>
  <c r="Z74"/>
  <c r="Z75"/>
  <c r="Z76"/>
  <c r="Z77"/>
  <c r="Z78"/>
  <c r="Z79"/>
  <c r="Z80"/>
  <c r="Z81"/>
  <c r="Z82"/>
  <c r="Z83"/>
  <c r="Z84"/>
  <c r="Z85"/>
  <c r="Z86"/>
  <c r="Z87"/>
  <c r="Z88"/>
  <c r="Z89"/>
  <c r="Z90"/>
  <c r="Z91"/>
  <c r="Z92"/>
  <c r="Z93"/>
  <c r="Z94"/>
  <c r="Z95"/>
  <c r="Z96"/>
  <c r="Z97"/>
  <c r="Z98"/>
  <c r="Z99"/>
  <c r="Z100"/>
  <c r="Z101"/>
  <c r="Z102"/>
  <c r="Z103"/>
  <c r="Z104"/>
  <c r="Z105"/>
  <c r="Z106"/>
  <c r="Z107"/>
  <c r="Z108"/>
  <c r="Z109"/>
  <c r="Z110"/>
  <c r="Z111"/>
  <c r="Z112"/>
  <c r="Z113"/>
  <c r="Z114"/>
  <c r="Z115"/>
  <c r="Z116"/>
  <c r="Z117"/>
  <c r="Z118"/>
  <c r="Z119"/>
  <c r="Z120"/>
  <c r="Z121"/>
  <c r="Z122"/>
  <c r="Z123"/>
  <c r="Z124"/>
  <c r="Z125"/>
  <c r="Z126"/>
  <c r="Z127"/>
  <c r="Z128"/>
  <c r="Z129"/>
  <c r="Z130"/>
  <c r="Z131"/>
  <c r="Z132"/>
  <c r="Z133"/>
  <c r="Z134"/>
  <c r="Z135"/>
  <c r="Z136"/>
  <c r="Z137"/>
  <c r="Z138"/>
  <c r="Z139"/>
  <c r="Z140"/>
  <c r="Z141"/>
  <c r="Z142"/>
  <c r="Z143"/>
  <c r="Z144"/>
  <c r="Z145"/>
  <c r="Z146"/>
  <c r="Z147"/>
  <c r="Z148"/>
  <c r="Z149"/>
  <c r="Z150"/>
  <c r="Z151"/>
  <c r="Z152"/>
  <c r="Z153"/>
  <c r="Z154"/>
  <c r="Z155"/>
  <c r="Z156"/>
  <c r="Z157"/>
  <c r="Z158"/>
  <c r="Z159"/>
  <c r="Z160"/>
  <c r="Z161"/>
  <c r="Z162"/>
  <c r="Z163"/>
  <c r="Z164"/>
  <c r="Z165"/>
  <c r="Z166"/>
  <c r="Z167"/>
  <c r="Z168"/>
  <c r="Z169"/>
  <c r="Z170"/>
  <c r="Z171"/>
  <c r="Z172"/>
  <c r="Z173"/>
  <c r="Z174"/>
  <c r="Z175"/>
  <c r="Z176"/>
  <c r="Z20"/>
  <c r="T22"/>
  <c r="T23" s="1"/>
  <c r="T24" s="1"/>
  <c r="T25" s="1"/>
  <c r="T26" s="1"/>
  <c r="T27" s="1"/>
  <c r="T28" s="1"/>
  <c r="T29" s="1"/>
  <c r="T30" s="1"/>
  <c r="T31" s="1"/>
  <c r="T32" s="1"/>
  <c r="T33" s="1"/>
  <c r="T34" s="1"/>
  <c r="T35" s="1"/>
  <c r="T36" s="1"/>
  <c r="T37" s="1"/>
  <c r="T38" s="1"/>
  <c r="T39" s="1"/>
  <c r="T40" s="1"/>
  <c r="T41" s="1"/>
  <c r="T42" s="1"/>
  <c r="T43" s="1"/>
  <c r="T44" s="1"/>
  <c r="T45" s="1"/>
  <c r="T46" s="1"/>
  <c r="T47" s="1"/>
  <c r="T48" s="1"/>
  <c r="T49" s="1"/>
  <c r="T50" s="1"/>
  <c r="T51" s="1"/>
  <c r="T52" s="1"/>
  <c r="T53" s="1"/>
  <c r="T54" s="1"/>
  <c r="T55" s="1"/>
  <c r="T56" s="1"/>
  <c r="T57" s="1"/>
  <c r="T58" s="1"/>
  <c r="T59" s="1"/>
  <c r="T60" s="1"/>
  <c r="T61" s="1"/>
  <c r="T62" s="1"/>
  <c r="T63" s="1"/>
  <c r="T64" s="1"/>
  <c r="T65" s="1"/>
  <c r="T66" s="1"/>
  <c r="T67" s="1"/>
  <c r="T68" s="1"/>
  <c r="T69" s="1"/>
  <c r="T70" s="1"/>
  <c r="T71" s="1"/>
  <c r="T72" s="1"/>
  <c r="T73" s="1"/>
  <c r="T74" s="1"/>
  <c r="T75" s="1"/>
  <c r="T76" s="1"/>
  <c r="T77" s="1"/>
  <c r="T78" s="1"/>
  <c r="T79" s="1"/>
  <c r="T80" s="1"/>
  <c r="T81" s="1"/>
  <c r="T82" s="1"/>
  <c r="T83" s="1"/>
  <c r="T84" s="1"/>
  <c r="T85" s="1"/>
  <c r="T86" s="1"/>
  <c r="T87" s="1"/>
  <c r="T88" s="1"/>
  <c r="T89" s="1"/>
  <c r="T90" s="1"/>
  <c r="T91" s="1"/>
  <c r="T92" s="1"/>
  <c r="T93" s="1"/>
  <c r="T94" s="1"/>
  <c r="T95" s="1"/>
  <c r="T96" s="1"/>
  <c r="T97" s="1"/>
  <c r="T98" s="1"/>
  <c r="T21"/>
  <c r="T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6"/>
  <c r="S97"/>
  <c r="S98"/>
  <c r="S99"/>
  <c r="S20"/>
  <c r="M22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M21"/>
  <c r="M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20"/>
  <c r="F22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F46" s="1"/>
  <c r="F47" s="1"/>
  <c r="F48" s="1"/>
  <c r="F49" s="1"/>
  <c r="F50" s="1"/>
  <c r="F51" s="1"/>
  <c r="F52" s="1"/>
  <c r="F53" s="1"/>
  <c r="F54" s="1"/>
  <c r="F55" s="1"/>
  <c r="F56" s="1"/>
  <c r="F57" s="1"/>
  <c r="F58" s="1"/>
  <c r="F59" s="1"/>
  <c r="F60" s="1"/>
  <c r="F61" s="1"/>
  <c r="F62" s="1"/>
  <c r="F63" s="1"/>
  <c r="F64" s="1"/>
  <c r="F65" s="1"/>
  <c r="F66" s="1"/>
  <c r="F67" s="1"/>
  <c r="F68" s="1"/>
  <c r="F69" s="1"/>
  <c r="F70" s="1"/>
  <c r="F71" s="1"/>
  <c r="F72" s="1"/>
  <c r="F73" s="1"/>
  <c r="F74" s="1"/>
  <c r="F75" s="1"/>
  <c r="F76" s="1"/>
  <c r="F77" s="1"/>
  <c r="F78" s="1"/>
  <c r="F79" s="1"/>
  <c r="F80" s="1"/>
  <c r="F81" s="1"/>
  <c r="F82" s="1"/>
  <c r="F83" s="1"/>
  <c r="F84" s="1"/>
  <c r="F85" s="1"/>
  <c r="F86" s="1"/>
  <c r="F87" s="1"/>
  <c r="F88" s="1"/>
  <c r="F89" s="1"/>
  <c r="F90" s="1"/>
  <c r="F91" s="1"/>
  <c r="F92" s="1"/>
  <c r="F93" s="1"/>
  <c r="F94" s="1"/>
  <c r="F95" s="1"/>
  <c r="F96" s="1"/>
  <c r="F97" s="1"/>
  <c r="F98" s="1"/>
  <c r="F99" s="1"/>
  <c r="F100" s="1"/>
  <c r="F101" s="1"/>
  <c r="F102" s="1"/>
  <c r="F103" s="1"/>
  <c r="F104" s="1"/>
  <c r="F105" s="1"/>
  <c r="F106" s="1"/>
  <c r="F107" s="1"/>
  <c r="F108" s="1"/>
  <c r="F109" s="1"/>
  <c r="F110" s="1"/>
  <c r="F111" s="1"/>
  <c r="F112" s="1"/>
  <c r="F113" s="1"/>
  <c r="F114" s="1"/>
  <c r="F115" s="1"/>
  <c r="F116" s="1"/>
  <c r="F117" s="1"/>
  <c r="F118" s="1"/>
  <c r="F119" s="1"/>
  <c r="F120" s="1"/>
  <c r="F121" s="1"/>
  <c r="F122" s="1"/>
  <c r="F123" s="1"/>
  <c r="F124" s="1"/>
  <c r="F125" s="1"/>
  <c r="F126" s="1"/>
  <c r="F127" s="1"/>
  <c r="F128" s="1"/>
  <c r="F129" s="1"/>
  <c r="F130" s="1"/>
  <c r="F131" s="1"/>
  <c r="F132" s="1"/>
  <c r="F133" s="1"/>
  <c r="F134" s="1"/>
  <c r="F135" s="1"/>
  <c r="F136" s="1"/>
  <c r="F137" s="1"/>
  <c r="F138" s="1"/>
  <c r="F139" s="1"/>
  <c r="F140" s="1"/>
  <c r="F141" s="1"/>
  <c r="F142" s="1"/>
  <c r="F143" s="1"/>
  <c r="F144" s="1"/>
  <c r="F145" s="1"/>
  <c r="F146" s="1"/>
  <c r="F147" s="1"/>
  <c r="F148" s="1"/>
  <c r="F149" s="1"/>
  <c r="F150" s="1"/>
  <c r="F151" s="1"/>
  <c r="F152" s="1"/>
  <c r="F153" s="1"/>
  <c r="F154" s="1"/>
  <c r="F155" s="1"/>
  <c r="F156" s="1"/>
  <c r="F157" s="1"/>
  <c r="F158" s="1"/>
  <c r="F159" s="1"/>
  <c r="F160" s="1"/>
  <c r="F161" s="1"/>
  <c r="F162" s="1"/>
  <c r="F163" s="1"/>
  <c r="F164" s="1"/>
  <c r="F165" s="1"/>
  <c r="F166" s="1"/>
  <c r="F167" s="1"/>
  <c r="F168" s="1"/>
  <c r="F169" s="1"/>
  <c r="F170" s="1"/>
  <c r="F171" s="1"/>
  <c r="F172" s="1"/>
  <c r="F173" s="1"/>
  <c r="F174" s="1"/>
  <c r="F175" s="1"/>
  <c r="F176" s="1"/>
  <c r="F177" s="1"/>
  <c r="F178" s="1"/>
  <c r="F179" s="1"/>
  <c r="F180" s="1"/>
  <c r="F181" s="1"/>
  <c r="F182" s="1"/>
  <c r="F183" s="1"/>
  <c r="F184" s="1"/>
  <c r="F185" s="1"/>
  <c r="F186" s="1"/>
  <c r="F187" s="1"/>
  <c r="F188" s="1"/>
  <c r="F189" s="1"/>
  <c r="F190" s="1"/>
  <c r="F191" s="1"/>
  <c r="F192" s="1"/>
  <c r="F193" s="1"/>
  <c r="F194" s="1"/>
  <c r="F195" s="1"/>
  <c r="F196" s="1"/>
  <c r="F197" s="1"/>
  <c r="F198" s="1"/>
  <c r="F199" s="1"/>
  <c r="F200" s="1"/>
  <c r="F201" s="1"/>
  <c r="F202" s="1"/>
  <c r="F203" s="1"/>
  <c r="F204" s="1"/>
  <c r="F205" s="1"/>
  <c r="F206" s="1"/>
  <c r="F207" s="1"/>
  <c r="F208" s="1"/>
  <c r="F209" s="1"/>
  <c r="F210" s="1"/>
  <c r="F211" s="1"/>
  <c r="F212" s="1"/>
  <c r="F213" s="1"/>
  <c r="F214" s="1"/>
  <c r="F215" s="1"/>
  <c r="F216" s="1"/>
  <c r="F217" s="1"/>
  <c r="F218" s="1"/>
  <c r="F219" s="1"/>
  <c r="F220" s="1"/>
  <c r="F221" s="1"/>
  <c r="F222" s="1"/>
  <c r="F223" s="1"/>
  <c r="F224" s="1"/>
  <c r="F225" s="1"/>
  <c r="F226" s="1"/>
  <c r="F227" s="1"/>
  <c r="F228" s="1"/>
  <c r="F229" s="1"/>
  <c r="F230" s="1"/>
  <c r="F231" s="1"/>
  <c r="F232" s="1"/>
  <c r="F233" s="1"/>
  <c r="F234" s="1"/>
  <c r="F235" s="1"/>
  <c r="F236" s="1"/>
  <c r="F237" s="1"/>
  <c r="F238" s="1"/>
  <c r="F239" s="1"/>
  <c r="F240" s="1"/>
  <c r="F241" s="1"/>
  <c r="F242" s="1"/>
  <c r="F243" s="1"/>
  <c r="F244" s="1"/>
  <c r="F245" s="1"/>
  <c r="F246" s="1"/>
  <c r="F247" s="1"/>
  <c r="F248" s="1"/>
  <c r="F249" s="1"/>
  <c r="F250" s="1"/>
  <c r="F251" s="1"/>
  <c r="F252" s="1"/>
  <c r="F253" s="1"/>
  <c r="F254" s="1"/>
  <c r="F255" s="1"/>
  <c r="F256" s="1"/>
  <c r="F257" s="1"/>
  <c r="F258" s="1"/>
  <c r="F259" s="1"/>
  <c r="F260" s="1"/>
  <c r="F261" s="1"/>
  <c r="F262" s="1"/>
  <c r="F263" s="1"/>
  <c r="F264" s="1"/>
  <c r="F265" s="1"/>
  <c r="F266" s="1"/>
  <c r="F267" s="1"/>
  <c r="F268" s="1"/>
  <c r="F269" s="1"/>
  <c r="F270" s="1"/>
  <c r="F271" s="1"/>
  <c r="F272" s="1"/>
  <c r="F273" s="1"/>
  <c r="F274" s="1"/>
  <c r="F275" s="1"/>
  <c r="F276" s="1"/>
  <c r="F277" s="1"/>
  <c r="F278" s="1"/>
  <c r="F279" s="1"/>
  <c r="F280" s="1"/>
  <c r="F281" s="1"/>
  <c r="F282" s="1"/>
  <c r="F283" s="1"/>
  <c r="F284" s="1"/>
  <c r="F285" s="1"/>
  <c r="F286" s="1"/>
  <c r="F287" s="1"/>
  <c r="F288" s="1"/>
  <c r="F289" s="1"/>
  <c r="F290" s="1"/>
  <c r="F291" s="1"/>
  <c r="F292" s="1"/>
  <c r="F293" s="1"/>
  <c r="F294" s="1"/>
  <c r="F295" s="1"/>
  <c r="F296" s="1"/>
  <c r="F297" s="1"/>
  <c r="F298" s="1"/>
  <c r="F299" s="1"/>
  <c r="F300" s="1"/>
  <c r="F301" s="1"/>
  <c r="F302" s="1"/>
  <c r="F303" s="1"/>
  <c r="F304" s="1"/>
  <c r="F305" s="1"/>
  <c r="F306" s="1"/>
  <c r="F307" s="1"/>
  <c r="F308" s="1"/>
  <c r="F309" s="1"/>
  <c r="F310" s="1"/>
  <c r="F311" s="1"/>
  <c r="F312" s="1"/>
  <c r="F313" s="1"/>
  <c r="F314" s="1"/>
  <c r="F315" s="1"/>
  <c r="F316" s="1"/>
  <c r="F317" s="1"/>
  <c r="F318" s="1"/>
  <c r="F319" s="1"/>
  <c r="F320" s="1"/>
  <c r="F321" s="1"/>
  <c r="F322" s="1"/>
  <c r="F323" s="1"/>
  <c r="F324" s="1"/>
  <c r="F325" s="1"/>
  <c r="F326" s="1"/>
  <c r="F327" s="1"/>
  <c r="F328" s="1"/>
  <c r="F329" s="1"/>
  <c r="F330" s="1"/>
  <c r="F331" s="1"/>
  <c r="F332" s="1"/>
  <c r="F333" s="1"/>
  <c r="F334" s="1"/>
  <c r="F335" s="1"/>
  <c r="F336" s="1"/>
  <c r="F337" s="1"/>
  <c r="F338" s="1"/>
  <c r="F339" s="1"/>
  <c r="F340" s="1"/>
  <c r="F341" s="1"/>
  <c r="F342" s="1"/>
  <c r="F343" s="1"/>
  <c r="F344" s="1"/>
  <c r="F345" s="1"/>
  <c r="F346" s="1"/>
  <c r="F347" s="1"/>
  <c r="F348" s="1"/>
  <c r="F349" s="1"/>
  <c r="F350" s="1"/>
  <c r="F351" s="1"/>
  <c r="F352" s="1"/>
  <c r="F353" s="1"/>
  <c r="F354" s="1"/>
  <c r="F355" s="1"/>
  <c r="F356" s="1"/>
  <c r="F357" s="1"/>
  <c r="F358" s="1"/>
  <c r="F359" s="1"/>
  <c r="F360" s="1"/>
  <c r="F361" s="1"/>
  <c r="F362" s="1"/>
  <c r="F363" s="1"/>
  <c r="F364" s="1"/>
  <c r="F365" s="1"/>
  <c r="F366" s="1"/>
  <c r="F367" s="1"/>
  <c r="F368" s="1"/>
  <c r="F369" s="1"/>
  <c r="F370" s="1"/>
  <c r="F371" s="1"/>
  <c r="F372" s="1"/>
  <c r="F373" s="1"/>
  <c r="F374" s="1"/>
  <c r="F375" s="1"/>
  <c r="F376" s="1"/>
  <c r="F377" s="1"/>
  <c r="F378" s="1"/>
  <c r="F379" s="1"/>
  <c r="F380" s="1"/>
  <c r="F381" s="1"/>
  <c r="F382" s="1"/>
  <c r="F383" s="1"/>
  <c r="F384" s="1"/>
  <c r="F385" s="1"/>
  <c r="F386" s="1"/>
  <c r="F387" s="1"/>
  <c r="F388" s="1"/>
  <c r="F389" s="1"/>
  <c r="F390" s="1"/>
  <c r="F391" s="1"/>
  <c r="F392" s="1"/>
  <c r="F393" s="1"/>
  <c r="F394" s="1"/>
  <c r="F395" s="1"/>
  <c r="F396" s="1"/>
  <c r="F397" s="1"/>
  <c r="F398" s="1"/>
  <c r="F399" s="1"/>
  <c r="F400" s="1"/>
  <c r="F401" s="1"/>
  <c r="F402" s="1"/>
  <c r="F403" s="1"/>
  <c r="F404" s="1"/>
  <c r="F405" s="1"/>
  <c r="F406" s="1"/>
  <c r="F407" s="1"/>
  <c r="F408" s="1"/>
  <c r="F409" s="1"/>
  <c r="F410" s="1"/>
  <c r="F411" s="1"/>
  <c r="F412" s="1"/>
  <c r="F413" s="1"/>
  <c r="F414" s="1"/>
  <c r="F415" s="1"/>
  <c r="F416" s="1"/>
  <c r="F417" s="1"/>
  <c r="F418" s="1"/>
  <c r="F419" s="1"/>
  <c r="F420" s="1"/>
  <c r="F421" s="1"/>
  <c r="F422" s="1"/>
  <c r="F423" s="1"/>
  <c r="F424" s="1"/>
  <c r="F425" s="1"/>
  <c r="F426" s="1"/>
  <c r="F427" s="1"/>
  <c r="F428" s="1"/>
  <c r="F429" s="1"/>
  <c r="F430" s="1"/>
  <c r="F431" s="1"/>
  <c r="F432" s="1"/>
  <c r="F433" s="1"/>
  <c r="F434" s="1"/>
  <c r="F435" s="1"/>
  <c r="F436" s="1"/>
  <c r="F437" s="1"/>
  <c r="F438" s="1"/>
  <c r="F439" s="1"/>
  <c r="F440" s="1"/>
  <c r="F441" s="1"/>
  <c r="F442" s="1"/>
  <c r="F443" s="1"/>
  <c r="F444" s="1"/>
  <c r="F445" s="1"/>
  <c r="F446" s="1"/>
  <c r="F447" s="1"/>
  <c r="F448" s="1"/>
  <c r="F449" s="1"/>
  <c r="F450" s="1"/>
  <c r="F451" s="1"/>
  <c r="F452" s="1"/>
  <c r="F453" s="1"/>
  <c r="F454" s="1"/>
  <c r="F455" s="1"/>
  <c r="F456" s="1"/>
  <c r="F457" s="1"/>
  <c r="F458" s="1"/>
  <c r="F459" s="1"/>
  <c r="F460" s="1"/>
  <c r="F461" s="1"/>
  <c r="F462" s="1"/>
  <c r="F463" s="1"/>
  <c r="F464" s="1"/>
  <c r="F465" s="1"/>
  <c r="F466" s="1"/>
  <c r="F467" s="1"/>
  <c r="F468" s="1"/>
  <c r="F469" s="1"/>
  <c r="F470" s="1"/>
  <c r="F471" s="1"/>
  <c r="F472" s="1"/>
  <c r="F473" s="1"/>
  <c r="F474" s="1"/>
  <c r="F475" s="1"/>
  <c r="F476" s="1"/>
  <c r="F477" s="1"/>
  <c r="F478" s="1"/>
  <c r="F479" s="1"/>
  <c r="F480" s="1"/>
  <c r="F481" s="1"/>
  <c r="F482" s="1"/>
  <c r="F483" s="1"/>
  <c r="F484" s="1"/>
  <c r="F485" s="1"/>
  <c r="F486" s="1"/>
  <c r="F487" s="1"/>
  <c r="F488" s="1"/>
  <c r="F489" s="1"/>
  <c r="F490" s="1"/>
  <c r="F491" s="1"/>
  <c r="F492" s="1"/>
  <c r="F493" s="1"/>
  <c r="F494" s="1"/>
  <c r="F495" s="1"/>
  <c r="F496" s="1"/>
  <c r="F497" s="1"/>
  <c r="F498" s="1"/>
  <c r="F499" s="1"/>
  <c r="F500" s="1"/>
  <c r="F501" s="1"/>
  <c r="F502" s="1"/>
  <c r="F503" s="1"/>
  <c r="F504" s="1"/>
  <c r="F505" s="1"/>
  <c r="F506" s="1"/>
  <c r="F507" s="1"/>
  <c r="F508" s="1"/>
  <c r="F509" s="1"/>
  <c r="F510" s="1"/>
  <c r="F511" s="1"/>
  <c r="F512" s="1"/>
  <c r="F513" s="1"/>
  <c r="F514" s="1"/>
  <c r="F515" s="1"/>
  <c r="F516" s="1"/>
  <c r="F517" s="1"/>
  <c r="F518" s="1"/>
  <c r="F519" s="1"/>
  <c r="F520" s="1"/>
  <c r="F521" s="1"/>
  <c r="F522" s="1"/>
  <c r="F523" s="1"/>
  <c r="F524" s="1"/>
  <c r="F525" s="1"/>
  <c r="F526" s="1"/>
  <c r="F527" s="1"/>
  <c r="F528" s="1"/>
  <c r="F529" s="1"/>
  <c r="F530" s="1"/>
  <c r="F531" s="1"/>
  <c r="F532" s="1"/>
  <c r="F533" s="1"/>
  <c r="F534" s="1"/>
  <c r="F535" s="1"/>
  <c r="F536" s="1"/>
  <c r="F537" s="1"/>
  <c r="F538" s="1"/>
  <c r="F539" s="1"/>
  <c r="F540" s="1"/>
  <c r="F541" s="1"/>
  <c r="F542" s="1"/>
  <c r="F543" s="1"/>
  <c r="F544" s="1"/>
  <c r="F545" s="1"/>
  <c r="F546" s="1"/>
  <c r="F547" s="1"/>
  <c r="F548" s="1"/>
  <c r="F549" s="1"/>
  <c r="F550" s="1"/>
  <c r="F551" s="1"/>
  <c r="F552" s="1"/>
  <c r="F553" s="1"/>
  <c r="F554" s="1"/>
  <c r="F555" s="1"/>
  <c r="F556" s="1"/>
  <c r="F557" s="1"/>
  <c r="F558" s="1"/>
  <c r="F559" s="1"/>
  <c r="F560" s="1"/>
  <c r="F561" s="1"/>
  <c r="F562" s="1"/>
  <c r="F563" s="1"/>
  <c r="F564" s="1"/>
  <c r="F565" s="1"/>
  <c r="F566" s="1"/>
  <c r="F567" s="1"/>
  <c r="F568" s="1"/>
  <c r="F569" s="1"/>
  <c r="F570" s="1"/>
  <c r="F571" s="1"/>
  <c r="F572" s="1"/>
  <c r="F573" s="1"/>
  <c r="F574" s="1"/>
  <c r="F575" s="1"/>
  <c r="F576" s="1"/>
  <c r="F577" s="1"/>
  <c r="F578" s="1"/>
  <c r="F579" s="1"/>
  <c r="F580" s="1"/>
  <c r="F581" s="1"/>
  <c r="F582" s="1"/>
  <c r="F583" s="1"/>
  <c r="F584" s="1"/>
  <c r="F585" s="1"/>
  <c r="F586" s="1"/>
  <c r="F587" s="1"/>
  <c r="F588" s="1"/>
  <c r="F589" s="1"/>
  <c r="F590" s="1"/>
  <c r="F591" s="1"/>
  <c r="F592" s="1"/>
  <c r="F593" s="1"/>
  <c r="F594" s="1"/>
  <c r="F595" s="1"/>
  <c r="F596" s="1"/>
  <c r="F597" s="1"/>
  <c r="F598" s="1"/>
  <c r="F599" s="1"/>
  <c r="F600" s="1"/>
  <c r="F601" s="1"/>
  <c r="F602" s="1"/>
  <c r="F603" s="1"/>
  <c r="F604" s="1"/>
  <c r="F605" s="1"/>
  <c r="F606" s="1"/>
  <c r="F607" s="1"/>
  <c r="F608" s="1"/>
  <c r="F609" s="1"/>
  <c r="F610" s="1"/>
  <c r="F611" s="1"/>
  <c r="F612" s="1"/>
  <c r="F613" s="1"/>
  <c r="F614" s="1"/>
  <c r="F615" s="1"/>
  <c r="F616" s="1"/>
  <c r="F617" s="1"/>
  <c r="F618" s="1"/>
  <c r="F619" s="1"/>
  <c r="F620" s="1"/>
  <c r="F621" s="1"/>
  <c r="F622" s="1"/>
  <c r="F623" s="1"/>
  <c r="F624" s="1"/>
  <c r="F625" s="1"/>
  <c r="F626" s="1"/>
  <c r="F627" s="1"/>
  <c r="F628" s="1"/>
  <c r="F629" s="1"/>
  <c r="F630" s="1"/>
  <c r="F631" s="1"/>
  <c r="F632" s="1"/>
  <c r="F633" s="1"/>
  <c r="F634" s="1"/>
  <c r="F635" s="1"/>
  <c r="F636" s="1"/>
  <c r="F637" s="1"/>
  <c r="F638" s="1"/>
  <c r="F639" s="1"/>
  <c r="F640" s="1"/>
  <c r="F641" s="1"/>
  <c r="F642" s="1"/>
  <c r="F643" s="1"/>
  <c r="F644" s="1"/>
  <c r="F645" s="1"/>
  <c r="F646" s="1"/>
  <c r="F647" s="1"/>
  <c r="F648" s="1"/>
  <c r="F649" s="1"/>
  <c r="F650" s="1"/>
  <c r="F651" s="1"/>
  <c r="F652" s="1"/>
  <c r="F653" s="1"/>
  <c r="F654" s="1"/>
  <c r="F655" s="1"/>
  <c r="F656" s="1"/>
  <c r="F657" s="1"/>
  <c r="F658" s="1"/>
  <c r="F659" s="1"/>
  <c r="F660" s="1"/>
  <c r="F661" s="1"/>
  <c r="F662" s="1"/>
  <c r="F663" s="1"/>
  <c r="F664" s="1"/>
  <c r="F665" s="1"/>
  <c r="F666" s="1"/>
  <c r="F667" s="1"/>
  <c r="F668" s="1"/>
  <c r="F669" s="1"/>
  <c r="F670" s="1"/>
  <c r="F671" s="1"/>
  <c r="F672" s="1"/>
  <c r="F673" s="1"/>
  <c r="F674" s="1"/>
  <c r="F675" s="1"/>
  <c r="F676" s="1"/>
  <c r="F677" s="1"/>
  <c r="F678" s="1"/>
  <c r="F679" s="1"/>
  <c r="F680" s="1"/>
  <c r="F681" s="1"/>
  <c r="F682" s="1"/>
  <c r="F683" s="1"/>
  <c r="F684" s="1"/>
  <c r="F685" s="1"/>
  <c r="F686" s="1"/>
  <c r="F687" s="1"/>
  <c r="F688" s="1"/>
  <c r="F689" s="1"/>
  <c r="F690" s="1"/>
  <c r="F691" s="1"/>
  <c r="F692" s="1"/>
  <c r="F693" s="1"/>
  <c r="F694" s="1"/>
  <c r="F695" s="1"/>
  <c r="F696" s="1"/>
  <c r="F697" s="1"/>
  <c r="F698" s="1"/>
  <c r="F699" s="1"/>
  <c r="F700" s="1"/>
  <c r="F701" s="1"/>
  <c r="F702" s="1"/>
  <c r="F703" s="1"/>
  <c r="F704" s="1"/>
  <c r="F705" s="1"/>
  <c r="F706" s="1"/>
  <c r="F707" s="1"/>
  <c r="F708" s="1"/>
  <c r="F709" s="1"/>
  <c r="F710" s="1"/>
  <c r="F711" s="1"/>
  <c r="F712" s="1"/>
  <c r="F713" s="1"/>
  <c r="F714" s="1"/>
  <c r="F715" s="1"/>
  <c r="F716" s="1"/>
  <c r="F717" s="1"/>
  <c r="F718" s="1"/>
  <c r="F719" s="1"/>
  <c r="F720" s="1"/>
  <c r="F721" s="1"/>
  <c r="F722" s="1"/>
  <c r="F723" s="1"/>
  <c r="F724" s="1"/>
  <c r="F725" s="1"/>
  <c r="F726" s="1"/>
  <c r="F727" s="1"/>
  <c r="F728" s="1"/>
  <c r="F729" s="1"/>
  <c r="F730" s="1"/>
  <c r="F731" s="1"/>
  <c r="F732" s="1"/>
  <c r="F733" s="1"/>
  <c r="F734" s="1"/>
  <c r="F735" s="1"/>
  <c r="F736" s="1"/>
  <c r="F737" s="1"/>
  <c r="F738" s="1"/>
  <c r="F739" s="1"/>
  <c r="F740" s="1"/>
  <c r="F741" s="1"/>
  <c r="F742" s="1"/>
  <c r="F743" s="1"/>
  <c r="F744" s="1"/>
  <c r="F745" s="1"/>
  <c r="F746" s="1"/>
  <c r="F747" s="1"/>
  <c r="F748" s="1"/>
  <c r="F749" s="1"/>
  <c r="F750" s="1"/>
  <c r="F751" s="1"/>
  <c r="F752" s="1"/>
  <c r="F753" s="1"/>
  <c r="F754" s="1"/>
  <c r="F755" s="1"/>
  <c r="F756" s="1"/>
  <c r="F757" s="1"/>
  <c r="F758" s="1"/>
  <c r="F759" s="1"/>
  <c r="F760" s="1"/>
  <c r="F761" s="1"/>
  <c r="F762" s="1"/>
  <c r="F763" s="1"/>
  <c r="F764" s="1"/>
  <c r="F765" s="1"/>
  <c r="F766" s="1"/>
  <c r="F767" s="1"/>
  <c r="F768" s="1"/>
  <c r="F769" s="1"/>
  <c r="F770" s="1"/>
  <c r="F771" s="1"/>
  <c r="F772" s="1"/>
  <c r="F773" s="1"/>
  <c r="F774" s="1"/>
  <c r="F775" s="1"/>
  <c r="F776" s="1"/>
  <c r="F777" s="1"/>
  <c r="F778" s="1"/>
  <c r="F779" s="1"/>
  <c r="F780" s="1"/>
  <c r="F781" s="1"/>
  <c r="F782" s="1"/>
  <c r="F783" s="1"/>
  <c r="F784" s="1"/>
  <c r="F785" s="1"/>
  <c r="F786" s="1"/>
  <c r="F787" s="1"/>
  <c r="F788" s="1"/>
  <c r="F789" s="1"/>
  <c r="F790" s="1"/>
  <c r="F791" s="1"/>
  <c r="F792" s="1"/>
  <c r="F793" s="1"/>
  <c r="F794" s="1"/>
  <c r="F795" s="1"/>
  <c r="F796" s="1"/>
  <c r="F797" s="1"/>
  <c r="F798" s="1"/>
  <c r="F799" s="1"/>
  <c r="F800" s="1"/>
  <c r="F801" s="1"/>
  <c r="F802" s="1"/>
  <c r="F803" s="1"/>
  <c r="F804" s="1"/>
  <c r="F805" s="1"/>
  <c r="F806" s="1"/>
  <c r="F807" s="1"/>
  <c r="F808" s="1"/>
  <c r="F809" s="1"/>
  <c r="F810" s="1"/>
  <c r="F811" s="1"/>
  <c r="F812" s="1"/>
  <c r="F813" s="1"/>
  <c r="F814" s="1"/>
  <c r="F815" s="1"/>
  <c r="F816" s="1"/>
  <c r="F817" s="1"/>
  <c r="F818" s="1"/>
  <c r="F819" s="1"/>
  <c r="F820" s="1"/>
  <c r="F821" s="1"/>
  <c r="F822" s="1"/>
  <c r="F823" s="1"/>
  <c r="F824" s="1"/>
  <c r="F825" s="1"/>
  <c r="F826" s="1"/>
  <c r="F827" s="1"/>
  <c r="F828" s="1"/>
  <c r="F829" s="1"/>
  <c r="F830" s="1"/>
  <c r="F831" s="1"/>
  <c r="F832" s="1"/>
  <c r="F833" s="1"/>
  <c r="F834" s="1"/>
  <c r="F835" s="1"/>
  <c r="F836" s="1"/>
  <c r="F837" s="1"/>
  <c r="F838" s="1"/>
  <c r="F839" s="1"/>
  <c r="F840" s="1"/>
  <c r="F841" s="1"/>
  <c r="F842" s="1"/>
  <c r="F843" s="1"/>
  <c r="F844" s="1"/>
  <c r="F845" s="1"/>
  <c r="F846" s="1"/>
  <c r="F847" s="1"/>
  <c r="F848" s="1"/>
  <c r="F849" s="1"/>
  <c r="F850" s="1"/>
  <c r="F851" s="1"/>
  <c r="F852" s="1"/>
  <c r="F853" s="1"/>
  <c r="F854" s="1"/>
  <c r="F855" s="1"/>
  <c r="F856" s="1"/>
  <c r="F857" s="1"/>
  <c r="F858" s="1"/>
  <c r="F859" s="1"/>
  <c r="F860" s="1"/>
  <c r="F861" s="1"/>
  <c r="F862" s="1"/>
  <c r="F863" s="1"/>
  <c r="F864" s="1"/>
  <c r="F865" s="1"/>
  <c r="F866" s="1"/>
  <c r="F867" s="1"/>
  <c r="F868" s="1"/>
  <c r="F869" s="1"/>
  <c r="F870" s="1"/>
  <c r="F871" s="1"/>
  <c r="F872" s="1"/>
  <c r="F20"/>
  <c r="D873"/>
  <c r="E601" s="1"/>
  <c r="I8" i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7"/>
  <c r="I6"/>
  <c r="G33"/>
  <c r="E293" i="2" l="1"/>
  <c r="E572"/>
  <c r="E602"/>
  <c r="E640"/>
  <c r="E791"/>
  <c r="E758"/>
  <c r="E165"/>
  <c r="E519"/>
  <c r="E158"/>
  <c r="E343"/>
  <c r="E664"/>
  <c r="E703"/>
  <c r="E88"/>
  <c r="E52"/>
  <c r="E471"/>
  <c r="E95"/>
  <c r="E402"/>
  <c r="E181"/>
  <c r="E352"/>
  <c r="E450"/>
  <c r="E570"/>
  <c r="E435"/>
  <c r="E564"/>
  <c r="E311"/>
  <c r="E679"/>
  <c r="E768"/>
  <c r="E163"/>
  <c r="E277"/>
  <c r="E493"/>
  <c r="E372"/>
  <c r="E515"/>
  <c r="E833"/>
  <c r="E862"/>
  <c r="E694"/>
  <c r="E104"/>
  <c r="E47"/>
  <c r="E792"/>
  <c r="E674"/>
  <c r="E386"/>
  <c r="E842"/>
  <c r="E234"/>
  <c r="E46"/>
  <c r="E355"/>
  <c r="E98"/>
  <c r="E287"/>
  <c r="E647"/>
  <c r="E828"/>
  <c r="E211"/>
  <c r="E323"/>
  <c r="E307"/>
  <c r="E675"/>
  <c r="E141"/>
  <c r="E296"/>
  <c r="E215"/>
  <c r="E729"/>
  <c r="E540"/>
  <c r="E173"/>
  <c r="E507"/>
  <c r="E45"/>
  <c r="E648"/>
  <c r="E210"/>
  <c r="E353"/>
  <c r="E457"/>
  <c r="E20"/>
  <c r="E223"/>
  <c r="E609"/>
  <c r="E378"/>
  <c r="E829"/>
  <c r="E576"/>
  <c r="E24"/>
  <c r="E735"/>
  <c r="E271"/>
  <c r="E826"/>
  <c r="E92"/>
  <c r="E408"/>
  <c r="E183"/>
  <c r="E120"/>
  <c r="E443"/>
  <c r="E525"/>
  <c r="E595"/>
  <c r="E458"/>
  <c r="E478"/>
  <c r="E335"/>
  <c r="E545"/>
  <c r="E373"/>
  <c r="E721"/>
  <c r="E204"/>
  <c r="E202"/>
  <c r="E763"/>
  <c r="E793"/>
  <c r="E320"/>
  <c r="E177"/>
  <c r="E244"/>
  <c r="E803"/>
  <c r="E118"/>
  <c r="E263"/>
  <c r="E617"/>
  <c r="E818"/>
  <c r="E166"/>
  <c r="E225"/>
  <c r="E520"/>
  <c r="E344"/>
  <c r="E488"/>
  <c r="E291"/>
  <c r="E546"/>
  <c r="E704"/>
  <c r="E356"/>
  <c r="E97"/>
  <c r="E621"/>
  <c r="E713"/>
  <c r="E248"/>
  <c r="E769"/>
  <c r="E140"/>
  <c r="E99"/>
  <c r="E176"/>
  <c r="E722"/>
  <c r="E169"/>
  <c r="E224"/>
  <c r="E171"/>
  <c r="E863"/>
  <c r="E82"/>
  <c r="E313"/>
  <c r="E436"/>
  <c r="E201"/>
  <c r="E191"/>
  <c r="E472"/>
  <c r="E764"/>
  <c r="E328"/>
  <c r="E381"/>
  <c r="E770"/>
  <c r="E654"/>
  <c r="E556"/>
  <c r="E113"/>
  <c r="E479"/>
  <c r="E267"/>
  <c r="E261"/>
  <c r="E610"/>
  <c r="E432"/>
  <c r="E429"/>
  <c r="E430"/>
  <c r="E367"/>
  <c r="E819"/>
  <c r="E134"/>
  <c r="E103"/>
  <c r="E66"/>
  <c r="E399"/>
  <c r="E414"/>
  <c r="E160"/>
  <c r="E853"/>
  <c r="E309"/>
  <c r="E340"/>
  <c r="E273"/>
  <c r="E182"/>
  <c r="E127"/>
  <c r="E148"/>
  <c r="E155"/>
  <c r="E445"/>
  <c r="E468"/>
  <c r="E752"/>
  <c r="E676"/>
  <c r="E868"/>
  <c r="E794"/>
  <c r="E178"/>
  <c r="E56"/>
  <c r="E283"/>
  <c r="E738"/>
  <c r="E420"/>
  <c r="E807"/>
  <c r="E131"/>
  <c r="E869"/>
  <c r="E541"/>
  <c r="E284"/>
  <c r="E501"/>
  <c r="E695"/>
  <c r="E421"/>
  <c r="E260"/>
  <c r="E687"/>
  <c r="E785"/>
  <c r="E834"/>
  <c r="E649"/>
  <c r="E149"/>
  <c r="E379"/>
  <c r="E618"/>
  <c r="E581"/>
  <c r="E508"/>
  <c r="E375"/>
  <c r="E779"/>
  <c r="E214"/>
  <c r="E835"/>
  <c r="E753"/>
  <c r="E241"/>
  <c r="E596"/>
  <c r="E197"/>
  <c r="E297"/>
  <c r="E812"/>
  <c r="E361"/>
  <c r="E246"/>
  <c r="E110"/>
  <c r="E671"/>
  <c r="E739"/>
  <c r="E49"/>
  <c r="E185"/>
  <c r="E854"/>
  <c r="E21"/>
  <c r="E294"/>
  <c r="E317"/>
  <c r="E439"/>
  <c r="E745"/>
  <c r="E227"/>
  <c r="E571"/>
  <c r="E145"/>
  <c r="E41"/>
  <c r="E557"/>
  <c r="E714"/>
  <c r="E650"/>
  <c r="E746"/>
  <c r="E715"/>
  <c r="E359"/>
  <c r="E641"/>
  <c r="E473"/>
  <c r="E582"/>
  <c r="E740"/>
  <c r="E730"/>
  <c r="E659"/>
  <c r="E193"/>
  <c r="E370"/>
  <c r="E774"/>
  <c r="E151"/>
  <c r="E716"/>
  <c r="E622"/>
  <c r="E79"/>
  <c r="E558"/>
  <c r="E494"/>
  <c r="E333"/>
  <c r="E362"/>
  <c r="E565"/>
  <c r="E547"/>
  <c r="E577"/>
  <c r="E69"/>
  <c r="E843"/>
  <c r="E476"/>
  <c r="E636"/>
  <c r="E280"/>
  <c r="E642"/>
  <c r="E411"/>
  <c r="E31"/>
  <c r="E424"/>
  <c r="E586"/>
  <c r="E509"/>
  <c r="E612"/>
  <c r="E498"/>
  <c r="E813"/>
  <c r="E495"/>
  <c r="E553"/>
  <c r="E510"/>
  <c r="E253"/>
  <c r="E814"/>
  <c r="E221"/>
  <c r="E705"/>
  <c r="E860"/>
  <c r="E852"/>
  <c r="E660"/>
  <c r="E175"/>
  <c r="E220"/>
  <c r="E836"/>
  <c r="E560"/>
  <c r="E389"/>
  <c r="E268"/>
  <c r="E75"/>
  <c r="E154"/>
  <c r="E324"/>
  <c r="E683"/>
  <c r="E301"/>
  <c r="E795"/>
  <c r="E619"/>
  <c r="E433"/>
  <c r="E354"/>
  <c r="E587"/>
  <c r="E111"/>
  <c r="E786"/>
  <c r="E551"/>
  <c r="E588"/>
  <c r="E655"/>
  <c r="E236"/>
  <c r="E684"/>
  <c r="E592"/>
  <c r="E526"/>
  <c r="E363"/>
  <c r="E54"/>
  <c r="E437"/>
  <c r="E484"/>
  <c r="E485"/>
  <c r="E533"/>
  <c r="E820"/>
  <c r="E330"/>
  <c r="E583"/>
  <c r="E623"/>
  <c r="E459"/>
  <c r="E846"/>
  <c r="E276"/>
  <c r="E578"/>
  <c r="E830"/>
  <c r="E87"/>
  <c r="E463"/>
  <c r="E486"/>
  <c r="E796"/>
  <c r="E837"/>
  <c r="E477"/>
  <c r="E464"/>
  <c r="E398"/>
  <c r="E672"/>
  <c r="E310"/>
  <c r="E27"/>
  <c r="E452"/>
  <c r="E688"/>
  <c r="E179"/>
  <c r="E298"/>
  <c r="E480"/>
  <c r="E821"/>
  <c r="E198"/>
  <c r="E337"/>
  <c r="E651"/>
  <c r="E573"/>
  <c r="E107"/>
  <c r="E380"/>
  <c r="E521"/>
  <c r="E603"/>
  <c r="E597"/>
  <c r="E502"/>
  <c r="E511"/>
  <c r="E677"/>
  <c r="E162"/>
  <c r="E548"/>
  <c r="E844"/>
  <c r="E516"/>
  <c r="E33"/>
  <c r="E696"/>
  <c r="E759"/>
  <c r="E776"/>
  <c r="E84"/>
  <c r="E347"/>
  <c r="E384"/>
  <c r="E527"/>
  <c r="E237"/>
  <c r="E706"/>
  <c r="E288"/>
  <c r="E822"/>
  <c r="E517"/>
  <c r="E707"/>
  <c r="E218"/>
  <c r="E404"/>
  <c r="E584"/>
  <c r="E238"/>
  <c r="E172"/>
  <c r="E28"/>
  <c r="E454"/>
  <c r="E489"/>
  <c r="E409"/>
  <c r="E59"/>
  <c r="E348"/>
  <c r="E164"/>
  <c r="E864"/>
  <c r="E350"/>
  <c r="E216"/>
  <c r="E425"/>
  <c r="E42"/>
  <c r="E304"/>
  <c r="E431"/>
  <c r="E192"/>
  <c r="E847"/>
  <c r="E465"/>
  <c r="E189"/>
  <c r="E167"/>
  <c r="E416"/>
  <c r="E174"/>
  <c r="E349"/>
  <c r="E153"/>
  <c r="E358"/>
  <c r="E341"/>
  <c r="E278"/>
  <c r="E76"/>
  <c r="E708"/>
  <c r="E272"/>
  <c r="E487"/>
  <c r="E62"/>
  <c r="E400"/>
  <c r="E156"/>
  <c r="E709"/>
  <c r="E232"/>
  <c r="E405"/>
  <c r="E390"/>
  <c r="E128"/>
  <c r="E780"/>
  <c r="E279"/>
  <c r="E652"/>
  <c r="E70"/>
  <c r="E121"/>
  <c r="E741"/>
  <c r="E665"/>
  <c r="E643"/>
  <c r="E503"/>
  <c r="E512"/>
  <c r="E417"/>
  <c r="E528"/>
  <c r="E144"/>
  <c r="E537"/>
  <c r="E251"/>
  <c r="E754"/>
  <c r="E63"/>
  <c r="E105"/>
  <c r="E726"/>
  <c r="E270"/>
  <c r="E736"/>
  <c r="E771"/>
  <c r="E855"/>
  <c r="E132"/>
  <c r="E23"/>
  <c r="E808"/>
  <c r="E368"/>
  <c r="E742"/>
  <c r="E357"/>
  <c r="E446"/>
  <c r="E89"/>
  <c r="E697"/>
  <c r="E529"/>
  <c r="E229"/>
  <c r="E376"/>
  <c r="E74"/>
  <c r="E285"/>
  <c r="E139"/>
  <c r="E848"/>
  <c r="E462"/>
  <c r="E393"/>
  <c r="E57"/>
  <c r="E689"/>
  <c r="E413"/>
  <c r="E80"/>
  <c r="E554"/>
  <c r="E168"/>
  <c r="E534"/>
  <c r="E574"/>
  <c r="E656"/>
  <c r="E823"/>
  <c r="E325"/>
  <c r="E119"/>
  <c r="E364"/>
  <c r="E108"/>
  <c r="E666"/>
  <c r="E226"/>
  <c r="E804"/>
  <c r="E274"/>
  <c r="E53"/>
  <c r="E186"/>
  <c r="E142"/>
  <c r="E295"/>
  <c r="E522"/>
  <c r="E286"/>
  <c r="E86"/>
  <c r="E604"/>
  <c r="E212"/>
  <c r="E535"/>
  <c r="E585"/>
  <c r="E638"/>
  <c r="E242"/>
  <c r="E569"/>
  <c r="E321"/>
  <c r="E747"/>
  <c r="E117"/>
  <c r="E772"/>
  <c r="E243"/>
  <c r="E598"/>
  <c r="E302"/>
  <c r="E455"/>
  <c r="E109"/>
  <c r="E448"/>
  <c r="E840"/>
  <c r="E205"/>
  <c r="E426"/>
  <c r="E345"/>
  <c r="E787"/>
  <c r="E199"/>
  <c r="E561"/>
  <c r="E482"/>
  <c r="E369"/>
  <c r="E254"/>
  <c r="E856"/>
  <c r="E490"/>
  <c r="E644"/>
  <c r="E797"/>
  <c r="E434"/>
  <c r="E496"/>
  <c r="E257"/>
  <c r="E338"/>
  <c r="E305"/>
  <c r="E78"/>
  <c r="E599"/>
  <c r="E247"/>
  <c r="E90"/>
  <c r="E25"/>
  <c r="E755"/>
  <c r="E403"/>
  <c r="E841"/>
  <c r="E629"/>
  <c r="E530"/>
  <c r="E50"/>
  <c r="E209"/>
  <c r="E152"/>
  <c r="E824"/>
  <c r="E71"/>
  <c r="E566"/>
  <c r="E645"/>
  <c r="E600"/>
  <c r="E518"/>
  <c r="E112"/>
  <c r="E731"/>
  <c r="E690"/>
  <c r="E250"/>
  <c r="E61"/>
  <c r="E765"/>
  <c r="E206"/>
  <c r="E536"/>
  <c r="E249"/>
  <c r="E68"/>
  <c r="E377"/>
  <c r="E240"/>
  <c r="E406"/>
  <c r="E723"/>
  <c r="E773"/>
  <c r="E845"/>
  <c r="E724"/>
  <c r="E125"/>
  <c r="E743"/>
  <c r="E788"/>
  <c r="E460"/>
  <c r="E579"/>
  <c r="E114"/>
  <c r="E116"/>
  <c r="E51"/>
  <c r="E474"/>
  <c r="E717"/>
  <c r="E306"/>
  <c r="E831"/>
  <c r="E531"/>
  <c r="E314"/>
  <c r="E710"/>
  <c r="E613"/>
  <c r="E667"/>
  <c r="E217"/>
  <c r="E67"/>
  <c r="E43"/>
  <c r="E180"/>
  <c r="E159"/>
  <c r="E208"/>
  <c r="E213"/>
  <c r="E447"/>
  <c r="E809"/>
  <c r="E866"/>
  <c r="E44"/>
  <c r="E815"/>
  <c r="E37"/>
  <c r="E94"/>
  <c r="E418"/>
  <c r="E589"/>
  <c r="E789"/>
  <c r="E308"/>
  <c r="E351"/>
  <c r="E190"/>
  <c r="E691"/>
  <c r="E748"/>
  <c r="E593"/>
  <c r="E653"/>
  <c r="E360"/>
  <c r="E567"/>
  <c r="E727"/>
  <c r="E85"/>
  <c r="E732"/>
  <c r="E673"/>
  <c r="E568"/>
  <c r="E365"/>
  <c r="E315"/>
  <c r="E126"/>
  <c r="E620"/>
  <c r="E777"/>
  <c r="E680"/>
  <c r="E440"/>
  <c r="E668"/>
  <c r="E816"/>
  <c r="E711"/>
  <c r="E336"/>
  <c r="E562"/>
  <c r="E790"/>
  <c r="E481"/>
  <c r="E766"/>
  <c r="E438"/>
  <c r="E466"/>
  <c r="E441"/>
  <c r="E256"/>
  <c r="E91"/>
  <c r="E290"/>
  <c r="E137"/>
  <c r="E102"/>
  <c r="E382"/>
  <c r="E282"/>
  <c r="E35"/>
  <c r="E575"/>
  <c r="E96"/>
  <c r="E64"/>
  <c r="E827"/>
  <c r="E412"/>
  <c r="E188"/>
  <c r="E444"/>
  <c r="E322"/>
  <c r="E34"/>
  <c r="E275"/>
  <c r="E289"/>
  <c r="E196"/>
  <c r="E316"/>
  <c r="E775"/>
  <c r="E685"/>
  <c r="E849"/>
  <c r="E523"/>
  <c r="E231"/>
  <c r="E281"/>
  <c r="E632"/>
  <c r="E870"/>
  <c r="E255"/>
  <c r="E157"/>
  <c r="E342"/>
  <c r="E475"/>
  <c r="E318"/>
  <c r="E194"/>
  <c r="E451"/>
  <c r="E513"/>
  <c r="E678"/>
  <c r="E26"/>
  <c r="E559"/>
  <c r="E264"/>
  <c r="E222"/>
  <c r="E624"/>
  <c r="E614"/>
  <c r="E838"/>
  <c r="E524"/>
  <c r="E419"/>
  <c r="E312"/>
  <c r="E219"/>
  <c r="E265"/>
  <c r="E195"/>
  <c r="E415"/>
  <c r="E542"/>
  <c r="E657"/>
  <c r="E625"/>
  <c r="E299"/>
  <c r="E658"/>
  <c r="E514"/>
  <c r="E798"/>
  <c r="E394"/>
  <c r="E39"/>
  <c r="E292"/>
  <c r="E200"/>
  <c r="E106"/>
  <c r="E387"/>
  <c r="E147"/>
  <c r="E491"/>
  <c r="E692"/>
  <c r="E538"/>
  <c r="E326"/>
  <c r="E825"/>
  <c r="E805"/>
  <c r="E756"/>
  <c r="E749"/>
  <c r="E543"/>
  <c r="E262"/>
  <c r="E32"/>
  <c r="E334"/>
  <c r="E453"/>
  <c r="E467"/>
  <c r="E346"/>
  <c r="E388"/>
  <c r="E698"/>
  <c r="E383"/>
  <c r="E456"/>
  <c r="E728"/>
  <c r="E100"/>
  <c r="E760"/>
  <c r="E187"/>
  <c r="E407"/>
  <c r="E761"/>
  <c r="E757"/>
  <c r="E505"/>
  <c r="E850"/>
  <c r="E605"/>
  <c r="E492"/>
  <c r="E136"/>
  <c r="E230"/>
  <c r="E712"/>
  <c r="E239"/>
  <c r="E563"/>
  <c r="E669"/>
  <c r="E580"/>
  <c r="E410"/>
  <c r="E77"/>
  <c r="E857"/>
  <c r="E867"/>
  <c r="E699"/>
  <c r="E115"/>
  <c r="E385"/>
  <c r="E686"/>
  <c r="E633"/>
  <c r="E252"/>
  <c r="E634"/>
  <c r="E133"/>
  <c r="E606"/>
  <c r="E611"/>
  <c r="E427"/>
  <c r="E391"/>
  <c r="E858"/>
  <c r="E799"/>
  <c r="E607"/>
  <c r="E319"/>
  <c r="E332"/>
  <c r="E762"/>
  <c r="E122"/>
  <c r="E83"/>
  <c r="E258"/>
  <c r="E810"/>
  <c r="E670"/>
  <c r="E461"/>
  <c r="E778"/>
  <c r="E58"/>
  <c r="E497"/>
  <c r="E615"/>
  <c r="E442"/>
  <c r="E851"/>
  <c r="E504"/>
  <c r="E233"/>
  <c r="E135"/>
  <c r="E161"/>
  <c r="E339"/>
  <c r="E138"/>
  <c r="E811"/>
  <c r="E681"/>
  <c r="E661"/>
  <c r="E718"/>
  <c r="E532"/>
  <c r="E800"/>
  <c r="E781"/>
  <c r="E72"/>
  <c r="E608"/>
  <c r="E662"/>
  <c r="E733"/>
  <c r="E327"/>
  <c r="E630"/>
  <c r="E469"/>
  <c r="E663"/>
  <c r="E782"/>
  <c r="E626"/>
  <c r="E506"/>
  <c r="E635"/>
  <c r="E73"/>
  <c r="E859"/>
  <c r="E719"/>
  <c r="E228"/>
  <c r="E397"/>
  <c r="E203"/>
  <c r="E449"/>
  <c r="E483"/>
  <c r="E539"/>
  <c r="E101"/>
  <c r="E700"/>
  <c r="E499"/>
  <c r="E817"/>
  <c r="E549"/>
  <c r="E832"/>
  <c r="E631"/>
  <c r="E682"/>
  <c r="E865"/>
  <c r="E371"/>
  <c r="E701"/>
  <c r="E720"/>
  <c r="E767"/>
  <c r="E871"/>
  <c r="E422"/>
  <c r="E259"/>
  <c r="E428"/>
  <c r="E783"/>
  <c r="E806"/>
  <c r="E235"/>
  <c r="E30"/>
  <c r="E544"/>
  <c r="E737"/>
  <c r="E750"/>
  <c r="E552"/>
  <c r="E300"/>
  <c r="E550"/>
  <c r="E395"/>
  <c r="E590"/>
  <c r="E124"/>
  <c r="E784"/>
  <c r="E616"/>
  <c r="E872"/>
  <c r="E591"/>
  <c r="E266"/>
  <c r="E401"/>
  <c r="E38"/>
  <c r="E48"/>
  <c r="E184"/>
  <c r="E303"/>
  <c r="E146"/>
  <c r="E734"/>
  <c r="E470"/>
  <c r="E331"/>
  <c r="E93"/>
  <c r="E123"/>
  <c r="E81"/>
  <c r="E627"/>
  <c r="E143"/>
  <c r="E170"/>
  <c r="E646"/>
  <c r="E55"/>
  <c r="E801"/>
  <c r="E392"/>
  <c r="E29"/>
  <c r="E22"/>
  <c r="E693"/>
  <c r="E65"/>
  <c r="E628"/>
  <c r="E702"/>
  <c r="E245"/>
  <c r="E423"/>
  <c r="E594"/>
  <c r="E861"/>
  <c r="E725"/>
  <c r="E36"/>
  <c r="E396"/>
  <c r="E130"/>
  <c r="E366"/>
  <c r="E207"/>
  <c r="E639"/>
  <c r="E500"/>
  <c r="E751"/>
  <c r="E555"/>
  <c r="E40"/>
  <c r="E60"/>
  <c r="E802"/>
  <c r="E269"/>
  <c r="E329"/>
  <c r="E374"/>
  <c r="E744"/>
  <c r="E150"/>
  <c r="E637"/>
  <c r="E839"/>
  <c r="E873"/>
  <c r="E129"/>
  <c r="H33" i="1"/>
  <c r="H32"/>
  <c r="H30"/>
  <c r="H14"/>
  <c r="H17"/>
  <c r="H9"/>
  <c r="H27"/>
  <c r="H10"/>
  <c r="H26"/>
  <c r="H24"/>
  <c r="H15"/>
  <c r="H28"/>
  <c r="H12"/>
  <c r="H11"/>
  <c r="H8"/>
  <c r="H18"/>
  <c r="H23"/>
  <c r="H25"/>
  <c r="H13"/>
  <c r="H19"/>
  <c r="H20"/>
  <c r="H16"/>
  <c r="H21"/>
  <c r="H31"/>
  <c r="H6"/>
  <c r="H22"/>
  <c r="H7"/>
  <c r="H29"/>
  <c r="I38" i="27" l="1"/>
  <c r="K7" l="1"/>
  <c r="D12" i="2"/>
  <c r="BH86"/>
  <c r="K8" i="27" l="1"/>
  <c r="D7" i="1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6"/>
  <c r="K9" i="27" l="1"/>
  <c r="N18" i="1"/>
  <c r="L18"/>
  <c r="K10" i="27" l="1"/>
  <c r="K162" i="2"/>
  <c r="K11" i="27" l="1"/>
  <c r="D5" i="2"/>
  <c r="J31" i="5"/>
  <c r="Q517"/>
  <c r="R517"/>
  <c r="S517"/>
  <c r="AC517"/>
  <c r="AD517"/>
  <c r="AE517"/>
  <c r="W520"/>
  <c r="X520"/>
  <c r="Y520"/>
  <c r="F859"/>
  <c r="E5" i="6"/>
  <c r="K5"/>
  <c r="Q5"/>
  <c r="W5"/>
  <c r="AC5"/>
  <c r="AI5"/>
  <c r="AO5"/>
  <c r="AU5"/>
  <c r="BA5"/>
  <c r="E6"/>
  <c r="G6"/>
  <c r="K6"/>
  <c r="M6"/>
  <c r="Q6"/>
  <c r="S6"/>
  <c r="W6"/>
  <c r="Y6"/>
  <c r="AC6"/>
  <c r="AE6"/>
  <c r="AI6"/>
  <c r="AK6"/>
  <c r="AO6"/>
  <c r="AQ6"/>
  <c r="AU6"/>
  <c r="AW6"/>
  <c r="BA6"/>
  <c r="E7"/>
  <c r="G7"/>
  <c r="K7"/>
  <c r="M7"/>
  <c r="Q7"/>
  <c r="S7"/>
  <c r="W7"/>
  <c r="Y7"/>
  <c r="AC7"/>
  <c r="AI7"/>
  <c r="AO7"/>
  <c r="AU7"/>
  <c r="BA7"/>
  <c r="E8"/>
  <c r="G8"/>
  <c r="K8"/>
  <c r="M8"/>
  <c r="Q8"/>
  <c r="S8"/>
  <c r="W8"/>
  <c r="Y8"/>
  <c r="AC8"/>
  <c r="AE8"/>
  <c r="AI8"/>
  <c r="AK8"/>
  <c r="AO8"/>
  <c r="AQ8"/>
  <c r="AU8"/>
  <c r="AW8"/>
  <c r="BA8"/>
  <c r="E9"/>
  <c r="G9"/>
  <c r="K9"/>
  <c r="M9"/>
  <c r="Q9"/>
  <c r="S9"/>
  <c r="W9"/>
  <c r="Y9"/>
  <c r="AC9"/>
  <c r="AI9"/>
  <c r="AO9"/>
  <c r="AU9"/>
  <c r="BA9"/>
  <c r="E10"/>
  <c r="G10"/>
  <c r="K10"/>
  <c r="M10"/>
  <c r="Q10"/>
  <c r="S10"/>
  <c r="W10"/>
  <c r="Y10"/>
  <c r="AC10"/>
  <c r="AE10"/>
  <c r="AI10"/>
  <c r="AK10"/>
  <c r="AO10"/>
  <c r="AQ10"/>
  <c r="AU10"/>
  <c r="AW10"/>
  <c r="BA10"/>
  <c r="E11"/>
  <c r="G11"/>
  <c r="K11"/>
  <c r="M11"/>
  <c r="Q11"/>
  <c r="S11"/>
  <c r="W11"/>
  <c r="Y11"/>
  <c r="AC11"/>
  <c r="AI11"/>
  <c r="AO11"/>
  <c r="AU11"/>
  <c r="BA11"/>
  <c r="E12"/>
  <c r="G12"/>
  <c r="K12"/>
  <c r="M12"/>
  <c r="Q12"/>
  <c r="S12"/>
  <c r="W12"/>
  <c r="Y12"/>
  <c r="AC12"/>
  <c r="AE12"/>
  <c r="AI12"/>
  <c r="AK12"/>
  <c r="AO12"/>
  <c r="AQ12"/>
  <c r="AU12"/>
  <c r="AW12"/>
  <c r="BA12"/>
  <c r="E13"/>
  <c r="G13"/>
  <c r="K13"/>
  <c r="M13"/>
  <c r="Q13"/>
  <c r="S13"/>
  <c r="W13"/>
  <c r="Y13"/>
  <c r="AC13"/>
  <c r="AI13"/>
  <c r="AO13"/>
  <c r="AU13"/>
  <c r="BA13"/>
  <c r="E14"/>
  <c r="G14"/>
  <c r="K14"/>
  <c r="M14"/>
  <c r="Q14"/>
  <c r="S14"/>
  <c r="W14"/>
  <c r="Y14"/>
  <c r="AC14"/>
  <c r="AE14"/>
  <c r="AI14"/>
  <c r="AK14"/>
  <c r="AO14"/>
  <c r="AQ14"/>
  <c r="AU14"/>
  <c r="AW14"/>
  <c r="BA14"/>
  <c r="E15"/>
  <c r="G15"/>
  <c r="K15"/>
  <c r="M15"/>
  <c r="Q15"/>
  <c r="S15"/>
  <c r="W15"/>
  <c r="Y15"/>
  <c r="AC15"/>
  <c r="AI15"/>
  <c r="AO15"/>
  <c r="AU15"/>
  <c r="BA15"/>
  <c r="E16"/>
  <c r="G16"/>
  <c r="K16"/>
  <c r="M16"/>
  <c r="Q16"/>
  <c r="S16"/>
  <c r="W16"/>
  <c r="Y16"/>
  <c r="AC16"/>
  <c r="AE16"/>
  <c r="AI16"/>
  <c r="AK16"/>
  <c r="AO16"/>
  <c r="AQ16"/>
  <c r="AU16"/>
  <c r="AW16"/>
  <c r="BA16"/>
  <c r="E17"/>
  <c r="G17"/>
  <c r="K17"/>
  <c r="M17"/>
  <c r="Q17"/>
  <c r="S17"/>
  <c r="W17"/>
  <c r="Y17"/>
  <c r="AC17"/>
  <c r="AI17"/>
  <c r="AO17"/>
  <c r="AU17"/>
  <c r="BA17"/>
  <c r="E18"/>
  <c r="G18"/>
  <c r="K18"/>
  <c r="M18"/>
  <c r="Q18"/>
  <c r="S18"/>
  <c r="W18"/>
  <c r="Y18"/>
  <c r="AC18"/>
  <c r="AE18"/>
  <c r="AI18"/>
  <c r="AK18"/>
  <c r="AO18"/>
  <c r="AQ18"/>
  <c r="AU18"/>
  <c r="AW18"/>
  <c r="BA18"/>
  <c r="E19"/>
  <c r="G19"/>
  <c r="K19"/>
  <c r="M19"/>
  <c r="Q19"/>
  <c r="S19"/>
  <c r="W19"/>
  <c r="Y19"/>
  <c r="AC19"/>
  <c r="AI19"/>
  <c r="AO19"/>
  <c r="AU19"/>
  <c r="BA19"/>
  <c r="E20"/>
  <c r="G20"/>
  <c r="K20"/>
  <c r="M20"/>
  <c r="Q20"/>
  <c r="S20"/>
  <c r="W20"/>
  <c r="Y20"/>
  <c r="AC20"/>
  <c r="AE20"/>
  <c r="AI20"/>
  <c r="AK20"/>
  <c r="AO20"/>
  <c r="AQ20"/>
  <c r="AU20"/>
  <c r="AW20"/>
  <c r="BA20"/>
  <c r="E21"/>
  <c r="G21"/>
  <c r="K21"/>
  <c r="M21"/>
  <c r="Q21"/>
  <c r="S21"/>
  <c r="W21"/>
  <c r="Y21"/>
  <c r="AC21"/>
  <c r="AI21"/>
  <c r="AO21"/>
  <c r="AU21"/>
  <c r="BA21"/>
  <c r="E22"/>
  <c r="G22"/>
  <c r="K22"/>
  <c r="M22"/>
  <c r="Q22"/>
  <c r="S22"/>
  <c r="W22"/>
  <c r="Y22"/>
  <c r="AC22"/>
  <c r="AE22"/>
  <c r="AI22"/>
  <c r="AK22"/>
  <c r="AO22"/>
  <c r="AQ22"/>
  <c r="AU22"/>
  <c r="AW22"/>
  <c r="BA22"/>
  <c r="E23"/>
  <c r="G23"/>
  <c r="K23"/>
  <c r="M23"/>
  <c r="Q23"/>
  <c r="S23"/>
  <c r="W23"/>
  <c r="Y23"/>
  <c r="AC23"/>
  <c r="AI23"/>
  <c r="AO23"/>
  <c r="AU23"/>
  <c r="BA23"/>
  <c r="E24"/>
  <c r="G24"/>
  <c r="K24"/>
  <c r="M24"/>
  <c r="Q24"/>
  <c r="U24"/>
  <c r="V24"/>
  <c r="W24"/>
  <c r="Y24"/>
  <c r="AC24"/>
  <c r="AE24"/>
  <c r="AI24"/>
  <c r="AK24"/>
  <c r="AO24"/>
  <c r="AQ24"/>
  <c r="AU24"/>
  <c r="AW24"/>
  <c r="BA24"/>
  <c r="E25"/>
  <c r="G25"/>
  <c r="K25"/>
  <c r="M25"/>
  <c r="Q25"/>
  <c r="Y25"/>
  <c r="AC25"/>
  <c r="AI25"/>
  <c r="AO25"/>
  <c r="AU25"/>
  <c r="BA25"/>
  <c r="E26"/>
  <c r="G26"/>
  <c r="K26"/>
  <c r="M26"/>
  <c r="Q26"/>
  <c r="Y26"/>
  <c r="AC26"/>
  <c r="AE26"/>
  <c r="AI26"/>
  <c r="AK26"/>
  <c r="AO26"/>
  <c r="AQ26"/>
  <c r="AU26"/>
  <c r="AW26"/>
  <c r="BA26"/>
  <c r="E27"/>
  <c r="G27"/>
  <c r="K27"/>
  <c r="M27"/>
  <c r="Q27"/>
  <c r="Y27"/>
  <c r="AC27"/>
  <c r="AI27"/>
  <c r="AO27"/>
  <c r="AU27"/>
  <c r="BA27"/>
  <c r="E28"/>
  <c r="G28"/>
  <c r="K28"/>
  <c r="M28"/>
  <c r="Q28"/>
  <c r="Y28"/>
  <c r="AC28"/>
  <c r="AE28"/>
  <c r="AI28"/>
  <c r="AK28"/>
  <c r="AO28"/>
  <c r="AQ28"/>
  <c r="AU28"/>
  <c r="AW28"/>
  <c r="BA28"/>
  <c r="E29"/>
  <c r="G29"/>
  <c r="K29"/>
  <c r="M29"/>
  <c r="Q29"/>
  <c r="Y29"/>
  <c r="AC29"/>
  <c r="AI29"/>
  <c r="AO29"/>
  <c r="AU29"/>
  <c r="BA29"/>
  <c r="E30"/>
  <c r="G30"/>
  <c r="K30"/>
  <c r="M30"/>
  <c r="Q30"/>
  <c r="Y30"/>
  <c r="AC30"/>
  <c r="AE30"/>
  <c r="AI30"/>
  <c r="AK30"/>
  <c r="AO30"/>
  <c r="AQ30"/>
  <c r="AU30"/>
  <c r="AW30"/>
  <c r="BA30"/>
  <c r="E31"/>
  <c r="G31"/>
  <c r="K31"/>
  <c r="M31"/>
  <c r="Q31"/>
  <c r="Y31"/>
  <c r="AC31"/>
  <c r="AI31"/>
  <c r="AO31"/>
  <c r="AU31"/>
  <c r="BA31"/>
  <c r="E32"/>
  <c r="G32"/>
  <c r="K32"/>
  <c r="M32"/>
  <c r="Q32"/>
  <c r="Y32"/>
  <c r="AC32"/>
  <c r="AE32"/>
  <c r="AI32"/>
  <c r="AK32"/>
  <c r="AO32"/>
  <c r="AQ32"/>
  <c r="AU32"/>
  <c r="AW32"/>
  <c r="BA32"/>
  <c r="E33"/>
  <c r="G33"/>
  <c r="K33"/>
  <c r="M33"/>
  <c r="Q33"/>
  <c r="Y33"/>
  <c r="AC33"/>
  <c r="AI33"/>
  <c r="AO33"/>
  <c r="AU33"/>
  <c r="BA33"/>
  <c r="E34"/>
  <c r="G34"/>
  <c r="K34"/>
  <c r="M34"/>
  <c r="Q34"/>
  <c r="Y34"/>
  <c r="AC34"/>
  <c r="AE34"/>
  <c r="AI34"/>
  <c r="AK34"/>
  <c r="AO34"/>
  <c r="AQ34"/>
  <c r="AU34"/>
  <c r="AW34"/>
  <c r="BA34"/>
  <c r="E35"/>
  <c r="G35"/>
  <c r="K35"/>
  <c r="M35"/>
  <c r="Q35"/>
  <c r="Y35"/>
  <c r="AC35"/>
  <c r="AI35"/>
  <c r="AO35"/>
  <c r="AU35"/>
  <c r="BA35"/>
  <c r="E36"/>
  <c r="G36"/>
  <c r="K36"/>
  <c r="M36"/>
  <c r="Q36"/>
  <c r="Y36"/>
  <c r="AC36"/>
  <c r="AE36"/>
  <c r="AI36"/>
  <c r="AK36"/>
  <c r="AO36"/>
  <c r="AQ36"/>
  <c r="AU36"/>
  <c r="AW36"/>
  <c r="BA36"/>
  <c r="E37"/>
  <c r="G37"/>
  <c r="K37"/>
  <c r="M37"/>
  <c r="Q37"/>
  <c r="Y37"/>
  <c r="AC37"/>
  <c r="AI37"/>
  <c r="AO37"/>
  <c r="AU37"/>
  <c r="BA37"/>
  <c r="E38"/>
  <c r="G38"/>
  <c r="K38"/>
  <c r="M38"/>
  <c r="Q38"/>
  <c r="Y38"/>
  <c r="AC38"/>
  <c r="AE38"/>
  <c r="AI38"/>
  <c r="AK38"/>
  <c r="AO38"/>
  <c r="AQ38"/>
  <c r="AU38"/>
  <c r="AW38"/>
  <c r="BA38"/>
  <c r="E39"/>
  <c r="G39"/>
  <c r="K39"/>
  <c r="M39"/>
  <c r="Q39"/>
  <c r="Y39"/>
  <c r="AC39"/>
  <c r="AI39"/>
  <c r="AO39"/>
  <c r="AU39"/>
  <c r="BA39"/>
  <c r="E40"/>
  <c r="G40"/>
  <c r="K40"/>
  <c r="M40"/>
  <c r="Q40"/>
  <c r="Y40"/>
  <c r="AC40"/>
  <c r="AE40"/>
  <c r="AI40"/>
  <c r="AK40"/>
  <c r="AO40"/>
  <c r="AQ40"/>
  <c r="AU40"/>
  <c r="AW40"/>
  <c r="BA40"/>
  <c r="E41"/>
  <c r="G41"/>
  <c r="K41"/>
  <c r="M41"/>
  <c r="Q41"/>
  <c r="Y41"/>
  <c r="AC41"/>
  <c r="AI41"/>
  <c r="AO41"/>
  <c r="AU41"/>
  <c r="BA41"/>
  <c r="E42"/>
  <c r="G42"/>
  <c r="K42"/>
  <c r="M42"/>
  <c r="Q42"/>
  <c r="Y42"/>
  <c r="AC42"/>
  <c r="AE42"/>
  <c r="AI42"/>
  <c r="AK42"/>
  <c r="AO42"/>
  <c r="AQ42"/>
  <c r="AU42"/>
  <c r="AW42"/>
  <c r="BA42"/>
  <c r="E43"/>
  <c r="G43"/>
  <c r="K43"/>
  <c r="M43"/>
  <c r="Q43"/>
  <c r="Y43"/>
  <c r="AC43"/>
  <c r="AI43"/>
  <c r="AO43"/>
  <c r="AU43"/>
  <c r="BA43"/>
  <c r="E44"/>
  <c r="G44"/>
  <c r="K44"/>
  <c r="M44"/>
  <c r="Q44"/>
  <c r="Y44"/>
  <c r="AC44"/>
  <c r="AE44"/>
  <c r="AI44"/>
  <c r="AK44"/>
  <c r="AO44"/>
  <c r="AQ44"/>
  <c r="AU44"/>
  <c r="AW44"/>
  <c r="BA44"/>
  <c r="E45"/>
  <c r="G45"/>
  <c r="K45"/>
  <c r="M45"/>
  <c r="Q45"/>
  <c r="Y45"/>
  <c r="AC45"/>
  <c r="AI45"/>
  <c r="AO45"/>
  <c r="AU45"/>
  <c r="BA45"/>
  <c r="E46"/>
  <c r="G46"/>
  <c r="K46"/>
  <c r="M46"/>
  <c r="Q46"/>
  <c r="Y46"/>
  <c r="AC46"/>
  <c r="AE46"/>
  <c r="AI46"/>
  <c r="AK46"/>
  <c r="AO46"/>
  <c r="AQ46"/>
  <c r="AU46"/>
  <c r="AW46"/>
  <c r="BA46"/>
  <c r="E47"/>
  <c r="G47"/>
  <c r="K47"/>
  <c r="M47"/>
  <c r="Q47"/>
  <c r="Y47"/>
  <c r="AC47"/>
  <c r="AI47"/>
  <c r="AO47"/>
  <c r="AU47"/>
  <c r="BA47"/>
  <c r="E48"/>
  <c r="G48"/>
  <c r="K48"/>
  <c r="M48"/>
  <c r="Q48"/>
  <c r="Y48"/>
  <c r="AC48"/>
  <c r="AE48"/>
  <c r="AI48"/>
  <c r="AK48"/>
  <c r="AO48"/>
  <c r="AQ48"/>
  <c r="AU48"/>
  <c r="AW48"/>
  <c r="BA48"/>
  <c r="E49"/>
  <c r="G49"/>
  <c r="K49"/>
  <c r="M49"/>
  <c r="Q49"/>
  <c r="Y49"/>
  <c r="AC49"/>
  <c r="AI49"/>
  <c r="AO49"/>
  <c r="AU49"/>
  <c r="BA49"/>
  <c r="E50"/>
  <c r="G50"/>
  <c r="K50"/>
  <c r="M50"/>
  <c r="Q50"/>
  <c r="Y50"/>
  <c r="AC50"/>
  <c r="AE50"/>
  <c r="AI50"/>
  <c r="AK50"/>
  <c r="AO50"/>
  <c r="AQ50"/>
  <c r="AU50"/>
  <c r="AW50"/>
  <c r="BA50"/>
  <c r="E51"/>
  <c r="G51"/>
  <c r="K51"/>
  <c r="M51"/>
  <c r="Q51"/>
  <c r="Y51"/>
  <c r="AC51"/>
  <c r="AI51"/>
  <c r="AO51"/>
  <c r="AU51"/>
  <c r="BA51"/>
  <c r="E52"/>
  <c r="G52"/>
  <c r="K52"/>
  <c r="M52"/>
  <c r="Q52"/>
  <c r="Y52"/>
  <c r="AC52"/>
  <c r="AE52"/>
  <c r="AI52"/>
  <c r="AK52"/>
  <c r="AO52"/>
  <c r="AQ52"/>
  <c r="AU52"/>
  <c r="AW52"/>
  <c r="BA52"/>
  <c r="E53"/>
  <c r="G53"/>
  <c r="K53"/>
  <c r="M53"/>
  <c r="Q53"/>
  <c r="Y53"/>
  <c r="AC53"/>
  <c r="AI53"/>
  <c r="AO53"/>
  <c r="AU53"/>
  <c r="BA53"/>
  <c r="E54"/>
  <c r="G54"/>
  <c r="K54"/>
  <c r="M54"/>
  <c r="Q54"/>
  <c r="Y54"/>
  <c r="AC54"/>
  <c r="AE54"/>
  <c r="AI54"/>
  <c r="AK54"/>
  <c r="AO54"/>
  <c r="AQ54"/>
  <c r="AU54"/>
  <c r="AW54"/>
  <c r="BA54"/>
  <c r="E55"/>
  <c r="G55"/>
  <c r="K55"/>
  <c r="M55"/>
  <c r="Q55"/>
  <c r="Y55"/>
  <c r="AC55"/>
  <c r="AI55"/>
  <c r="AO55"/>
  <c r="AU55"/>
  <c r="BA55"/>
  <c r="E56"/>
  <c r="G56"/>
  <c r="K56"/>
  <c r="M56"/>
  <c r="Q56"/>
  <c r="Y56"/>
  <c r="AC56"/>
  <c r="AE56"/>
  <c r="AI56"/>
  <c r="AK56"/>
  <c r="AO56"/>
  <c r="AQ56"/>
  <c r="AU56"/>
  <c r="AW56"/>
  <c r="BA56"/>
  <c r="E57"/>
  <c r="G57"/>
  <c r="K57"/>
  <c r="M57"/>
  <c r="Q57"/>
  <c r="Y57"/>
  <c r="AC57"/>
  <c r="AI57"/>
  <c r="AO57"/>
  <c r="AU57"/>
  <c r="BA57"/>
  <c r="E58"/>
  <c r="G58"/>
  <c r="K58"/>
  <c r="M58"/>
  <c r="Q58"/>
  <c r="Y58"/>
  <c r="AC58"/>
  <c r="AE58"/>
  <c r="AI58"/>
  <c r="AK58"/>
  <c r="AO58"/>
  <c r="AQ58"/>
  <c r="AU58"/>
  <c r="AW58"/>
  <c r="BA58"/>
  <c r="E59"/>
  <c r="G59"/>
  <c r="K59"/>
  <c r="M59"/>
  <c r="Q59"/>
  <c r="Y59"/>
  <c r="AC59"/>
  <c r="AI59"/>
  <c r="AO59"/>
  <c r="AU59"/>
  <c r="BA59"/>
  <c r="E60"/>
  <c r="G60"/>
  <c r="K60"/>
  <c r="M60"/>
  <c r="Q60"/>
  <c r="Y60"/>
  <c r="AC60"/>
  <c r="AE60"/>
  <c r="AI60"/>
  <c r="AK60"/>
  <c r="AO60"/>
  <c r="AQ60"/>
  <c r="AU60"/>
  <c r="AW60"/>
  <c r="BA60"/>
  <c r="E61"/>
  <c r="G61"/>
  <c r="K61"/>
  <c r="M61"/>
  <c r="Q61"/>
  <c r="Y61"/>
  <c r="AC61"/>
  <c r="AI61"/>
  <c r="AO61"/>
  <c r="AU61"/>
  <c r="BA61"/>
  <c r="E62"/>
  <c r="G62"/>
  <c r="K62"/>
  <c r="M62"/>
  <c r="Q62"/>
  <c r="Y62"/>
  <c r="AC62"/>
  <c r="AE62"/>
  <c r="AI62"/>
  <c r="AK62"/>
  <c r="AO62"/>
  <c r="AQ62"/>
  <c r="AU62"/>
  <c r="AW62"/>
  <c r="BA62"/>
  <c r="E63"/>
  <c r="G63"/>
  <c r="K63"/>
  <c r="M63"/>
  <c r="Q63"/>
  <c r="Y63"/>
  <c r="AC63"/>
  <c r="AI63"/>
  <c r="AO63"/>
  <c r="AU63"/>
  <c r="BA63"/>
  <c r="E64"/>
  <c r="G64"/>
  <c r="K64"/>
  <c r="M64"/>
  <c r="Q64"/>
  <c r="Y64"/>
  <c r="AC64"/>
  <c r="AE64"/>
  <c r="AI64"/>
  <c r="AK64"/>
  <c r="AO64"/>
  <c r="AQ64"/>
  <c r="AU64"/>
  <c r="AW64"/>
  <c r="BA64"/>
  <c r="E65"/>
  <c r="G65"/>
  <c r="K65"/>
  <c r="M65"/>
  <c r="Q65"/>
  <c r="Y65"/>
  <c r="AC65"/>
  <c r="AI65"/>
  <c r="AO65"/>
  <c r="AU65"/>
  <c r="BA65"/>
  <c r="E66"/>
  <c r="G66"/>
  <c r="K66"/>
  <c r="M66"/>
  <c r="Q66"/>
  <c r="Y66"/>
  <c r="AC66"/>
  <c r="AE66"/>
  <c r="AI66"/>
  <c r="AK66"/>
  <c r="AO66"/>
  <c r="AQ66"/>
  <c r="AU66"/>
  <c r="AW66"/>
  <c r="BA66"/>
  <c r="E67"/>
  <c r="G67"/>
  <c r="K67"/>
  <c r="M67"/>
  <c r="Q67"/>
  <c r="Y67"/>
  <c r="AC67"/>
  <c r="AI67"/>
  <c r="AO67"/>
  <c r="AU67"/>
  <c r="BA67"/>
  <c r="E68"/>
  <c r="G68"/>
  <c r="K68"/>
  <c r="M68"/>
  <c r="Q68"/>
  <c r="Y68"/>
  <c r="AC68"/>
  <c r="AE68"/>
  <c r="AI68"/>
  <c r="AK68"/>
  <c r="AO68"/>
  <c r="AQ68"/>
  <c r="AU68"/>
  <c r="AW68"/>
  <c r="BA68"/>
  <c r="E69"/>
  <c r="G69"/>
  <c r="K69"/>
  <c r="M69"/>
  <c r="Q69"/>
  <c r="Y69"/>
  <c r="AC69"/>
  <c r="AI69"/>
  <c r="AO69"/>
  <c r="AU69"/>
  <c r="BA69"/>
  <c r="E70"/>
  <c r="G70"/>
  <c r="K70"/>
  <c r="M70"/>
  <c r="Q70"/>
  <c r="Y70"/>
  <c r="AC70"/>
  <c r="AE70"/>
  <c r="AI70"/>
  <c r="AK70"/>
  <c r="AO70"/>
  <c r="AQ70"/>
  <c r="AU70"/>
  <c r="AW70"/>
  <c r="BA70"/>
  <c r="E71"/>
  <c r="G71"/>
  <c r="K71"/>
  <c r="M71"/>
  <c r="Q71"/>
  <c r="Y71"/>
  <c r="AC71"/>
  <c r="AI71"/>
  <c r="AO71"/>
  <c r="AS71"/>
  <c r="AT71"/>
  <c r="AU71"/>
  <c r="BA71"/>
  <c r="E72"/>
  <c r="G72"/>
  <c r="K72"/>
  <c r="M72"/>
  <c r="Q72"/>
  <c r="Y72"/>
  <c r="AC72"/>
  <c r="AE72"/>
  <c r="AI72"/>
  <c r="AK72"/>
  <c r="AO72"/>
  <c r="AW72"/>
  <c r="BA72"/>
  <c r="E73"/>
  <c r="G73"/>
  <c r="K73"/>
  <c r="M73"/>
  <c r="Q73"/>
  <c r="Y73"/>
  <c r="AC73"/>
  <c r="AI73"/>
  <c r="AO73"/>
  <c r="BA73"/>
  <c r="E74"/>
  <c r="G74"/>
  <c r="K74"/>
  <c r="M74"/>
  <c r="Q74"/>
  <c r="Y74"/>
  <c r="AC74"/>
  <c r="AE74"/>
  <c r="AI74"/>
  <c r="AK74"/>
  <c r="AO74"/>
  <c r="AW74"/>
  <c r="BA74"/>
  <c r="E75"/>
  <c r="G75"/>
  <c r="K75"/>
  <c r="M75"/>
  <c r="Q75"/>
  <c r="Y75"/>
  <c r="AC75"/>
  <c r="AI75"/>
  <c r="AO75"/>
  <c r="BA75"/>
  <c r="E76"/>
  <c r="G76"/>
  <c r="K76"/>
  <c r="M76"/>
  <c r="Q76"/>
  <c r="Y76"/>
  <c r="AC76"/>
  <c r="AE76"/>
  <c r="AI76"/>
  <c r="AK76"/>
  <c r="AO76"/>
  <c r="AW76"/>
  <c r="BA76"/>
  <c r="E77"/>
  <c r="G77"/>
  <c r="K77"/>
  <c r="M77"/>
  <c r="Q77"/>
  <c r="Y77"/>
  <c r="AC77"/>
  <c r="AI77"/>
  <c r="AO77"/>
  <c r="BA77"/>
  <c r="E78"/>
  <c r="G78"/>
  <c r="K78"/>
  <c r="M78"/>
  <c r="Q78"/>
  <c r="Y78"/>
  <c r="AC78"/>
  <c r="AE78"/>
  <c r="AI78"/>
  <c r="AK78"/>
  <c r="AO78"/>
  <c r="AW78"/>
  <c r="BA78"/>
  <c r="E79"/>
  <c r="G79"/>
  <c r="K79"/>
  <c r="M79"/>
  <c r="Q79"/>
  <c r="Y79"/>
  <c r="AC79"/>
  <c r="AI79"/>
  <c r="AO79"/>
  <c r="BA79"/>
  <c r="E80"/>
  <c r="G80"/>
  <c r="K80"/>
  <c r="M80"/>
  <c r="Q80"/>
  <c r="Y80"/>
  <c r="AC80"/>
  <c r="AE80"/>
  <c r="AI80"/>
  <c r="AK80"/>
  <c r="AO80"/>
  <c r="AW80"/>
  <c r="BA80"/>
  <c r="E81"/>
  <c r="G81"/>
  <c r="K81"/>
  <c r="M81"/>
  <c r="Q81"/>
  <c r="Y81"/>
  <c r="AC81"/>
  <c r="AI81"/>
  <c r="AO81"/>
  <c r="BA81"/>
  <c r="E82"/>
  <c r="G82"/>
  <c r="K82"/>
  <c r="M82"/>
  <c r="Q82"/>
  <c r="Y82"/>
  <c r="AC82"/>
  <c r="AE82"/>
  <c r="AI82"/>
  <c r="AK82"/>
  <c r="AO82"/>
  <c r="AW82"/>
  <c r="BA82"/>
  <c r="E83"/>
  <c r="G83"/>
  <c r="K83"/>
  <c r="M83"/>
  <c r="Q83"/>
  <c r="Y83"/>
  <c r="AC83"/>
  <c r="AI83"/>
  <c r="AO83"/>
  <c r="BA83"/>
  <c r="E84"/>
  <c r="G84"/>
  <c r="K84"/>
  <c r="O84"/>
  <c r="P84"/>
  <c r="Q84"/>
  <c r="Y84"/>
  <c r="AC84"/>
  <c r="AE84"/>
  <c r="AI84"/>
  <c r="AK84"/>
  <c r="AO84"/>
  <c r="AW84"/>
  <c r="BA84"/>
  <c r="E85"/>
  <c r="G85"/>
  <c r="K85"/>
  <c r="Y85"/>
  <c r="AC85"/>
  <c r="AI85"/>
  <c r="AO85"/>
  <c r="BA85"/>
  <c r="E86"/>
  <c r="G86"/>
  <c r="K86"/>
  <c r="Y86"/>
  <c r="AC86"/>
  <c r="AE86"/>
  <c r="AI86"/>
  <c r="AK86"/>
  <c r="AO86"/>
  <c r="AW86"/>
  <c r="BA86"/>
  <c r="E87"/>
  <c r="G87"/>
  <c r="K87"/>
  <c r="Y87"/>
  <c r="AC87"/>
  <c r="AI87"/>
  <c r="AO87"/>
  <c r="BA87"/>
  <c r="E88"/>
  <c r="G88"/>
  <c r="K88"/>
  <c r="Y88"/>
  <c r="AC88"/>
  <c r="AE88"/>
  <c r="AI88"/>
  <c r="AK88"/>
  <c r="AO88"/>
  <c r="AW88"/>
  <c r="BA88"/>
  <c r="E89"/>
  <c r="G89"/>
  <c r="K89"/>
  <c r="Y89"/>
  <c r="AC89"/>
  <c r="AI89"/>
  <c r="AO89"/>
  <c r="BA89"/>
  <c r="E90"/>
  <c r="G90"/>
  <c r="K90"/>
  <c r="Y90"/>
  <c r="AC90"/>
  <c r="AE90"/>
  <c r="AI90"/>
  <c r="AK90"/>
  <c r="AO90"/>
  <c r="AW90"/>
  <c r="BA90"/>
  <c r="E91"/>
  <c r="G91"/>
  <c r="K91"/>
  <c r="Y91"/>
  <c r="AC91"/>
  <c r="AI91"/>
  <c r="AO91"/>
  <c r="BA91"/>
  <c r="E92"/>
  <c r="G92"/>
  <c r="K92"/>
  <c r="Y92"/>
  <c r="AC92"/>
  <c r="AE92"/>
  <c r="AI92"/>
  <c r="AK92"/>
  <c r="AO92"/>
  <c r="AW92"/>
  <c r="BA92"/>
  <c r="E93"/>
  <c r="G93"/>
  <c r="K93"/>
  <c r="Y93"/>
  <c r="AC93"/>
  <c r="AI93"/>
  <c r="AO93"/>
  <c r="BA93"/>
  <c r="E94"/>
  <c r="G94"/>
  <c r="K94"/>
  <c r="AA94"/>
  <c r="AB94"/>
  <c r="AC94"/>
  <c r="AE94"/>
  <c r="AI94"/>
  <c r="AK94"/>
  <c r="AO94"/>
  <c r="AW94"/>
  <c r="BA94"/>
  <c r="E95"/>
  <c r="G95"/>
  <c r="K95"/>
  <c r="AI95"/>
  <c r="AO95"/>
  <c r="BA95"/>
  <c r="E96"/>
  <c r="G96"/>
  <c r="K96"/>
  <c r="AE96"/>
  <c r="AI96"/>
  <c r="AK96"/>
  <c r="AO96"/>
  <c r="AW96"/>
  <c r="BA96"/>
  <c r="E97"/>
  <c r="G97"/>
  <c r="K97"/>
  <c r="AI97"/>
  <c r="AO97"/>
  <c r="BA97"/>
  <c r="E98"/>
  <c r="G98"/>
  <c r="K98"/>
  <c r="AE98"/>
  <c r="AI98"/>
  <c r="AK98"/>
  <c r="AO98"/>
  <c r="AW98"/>
  <c r="BA98"/>
  <c r="E99"/>
  <c r="G99"/>
  <c r="K99"/>
  <c r="AI99"/>
  <c r="AO99"/>
  <c r="BA99"/>
  <c r="E100"/>
  <c r="G100"/>
  <c r="K100"/>
  <c r="AE100"/>
  <c r="AI100"/>
  <c r="AK100"/>
  <c r="AO100"/>
  <c r="AW100"/>
  <c r="BA100"/>
  <c r="E101"/>
  <c r="G101"/>
  <c r="K101"/>
  <c r="AI101"/>
  <c r="AO101"/>
  <c r="BA101"/>
  <c r="E102"/>
  <c r="G102"/>
  <c r="K102"/>
  <c r="AE102"/>
  <c r="AI102"/>
  <c r="AK102"/>
  <c r="AO102"/>
  <c r="AW102"/>
  <c r="BA102"/>
  <c r="E103"/>
  <c r="G103"/>
  <c r="K103"/>
  <c r="AI103"/>
  <c r="AO103"/>
  <c r="BA103"/>
  <c r="E104"/>
  <c r="G104"/>
  <c r="K104"/>
  <c r="AE104"/>
  <c r="AI104"/>
  <c r="AK104"/>
  <c r="AO104"/>
  <c r="AW104"/>
  <c r="BA104"/>
  <c r="E105"/>
  <c r="G105"/>
  <c r="K105"/>
  <c r="AI105"/>
  <c r="AO105"/>
  <c r="BA105"/>
  <c r="E106"/>
  <c r="G106"/>
  <c r="K106"/>
  <c r="AE106"/>
  <c r="AI106"/>
  <c r="AK106"/>
  <c r="AO106"/>
  <c r="AW106"/>
  <c r="BA106"/>
  <c r="E107"/>
  <c r="G107"/>
  <c r="K107"/>
  <c r="AI107"/>
  <c r="AO107"/>
  <c r="BA107"/>
  <c r="E108"/>
  <c r="G108"/>
  <c r="K108"/>
  <c r="AE108"/>
  <c r="AI108"/>
  <c r="AK108"/>
  <c r="AO108"/>
  <c r="AW108"/>
  <c r="BA108"/>
  <c r="E109"/>
  <c r="G109"/>
  <c r="K109"/>
  <c r="AI109"/>
  <c r="AO109"/>
  <c r="BA109"/>
  <c r="E110"/>
  <c r="G110"/>
  <c r="K110"/>
  <c r="AE110"/>
  <c r="AI110"/>
  <c r="AK110"/>
  <c r="AO110"/>
  <c r="AW110"/>
  <c r="BA110"/>
  <c r="E111"/>
  <c r="G111"/>
  <c r="K111"/>
  <c r="AI111"/>
  <c r="AO111"/>
  <c r="BA111"/>
  <c r="E112"/>
  <c r="G112"/>
  <c r="K112"/>
  <c r="AE112"/>
  <c r="AI112"/>
  <c r="AK112"/>
  <c r="AO112"/>
  <c r="AW112"/>
  <c r="BA112"/>
  <c r="E113"/>
  <c r="G113"/>
  <c r="K113"/>
  <c r="AI113"/>
  <c r="AO113"/>
  <c r="BA113"/>
  <c r="E114"/>
  <c r="G114"/>
  <c r="K114"/>
  <c r="AE114"/>
  <c r="AI114"/>
  <c r="AK114"/>
  <c r="AO114"/>
  <c r="AW114"/>
  <c r="BA114"/>
  <c r="E115"/>
  <c r="G115"/>
  <c r="K115"/>
  <c r="AI115"/>
  <c r="AO115"/>
  <c r="BA115"/>
  <c r="E116"/>
  <c r="G116"/>
  <c r="K116"/>
  <c r="AE116"/>
  <c r="AI116"/>
  <c r="AK116"/>
  <c r="AO116"/>
  <c r="AW116"/>
  <c r="BA116"/>
  <c r="E117"/>
  <c r="G117"/>
  <c r="K117"/>
  <c r="AI117"/>
  <c r="AO117"/>
  <c r="BA117"/>
  <c r="E118"/>
  <c r="G118"/>
  <c r="K118"/>
  <c r="AE118"/>
  <c r="AI118"/>
  <c r="AK118"/>
  <c r="AO118"/>
  <c r="AW118"/>
  <c r="BA118"/>
  <c r="E119"/>
  <c r="G119"/>
  <c r="K119"/>
  <c r="AG119"/>
  <c r="AH119"/>
  <c r="AI119"/>
  <c r="AO119"/>
  <c r="BA119"/>
  <c r="E120"/>
  <c r="G120"/>
  <c r="K120"/>
  <c r="AK120"/>
  <c r="AO120"/>
  <c r="AW120"/>
  <c r="BA120"/>
  <c r="E121"/>
  <c r="G121"/>
  <c r="K121"/>
  <c r="AO121"/>
  <c r="BA121"/>
  <c r="E122"/>
  <c r="G122"/>
  <c r="K122"/>
  <c r="AK122"/>
  <c r="AO122"/>
  <c r="AW122"/>
  <c r="BA122"/>
  <c r="E123"/>
  <c r="G123"/>
  <c r="K123"/>
  <c r="AO123"/>
  <c r="BA123"/>
  <c r="E124"/>
  <c r="G124"/>
  <c r="K124"/>
  <c r="AK124"/>
  <c r="AO124"/>
  <c r="AW124"/>
  <c r="BA124"/>
  <c r="E125"/>
  <c r="G125"/>
  <c r="K125"/>
  <c r="AO125"/>
  <c r="BA125"/>
  <c r="E126"/>
  <c r="G126"/>
  <c r="K126"/>
  <c r="AK126"/>
  <c r="AO126"/>
  <c r="AW126"/>
  <c r="BA126"/>
  <c r="E127"/>
  <c r="G127"/>
  <c r="K127"/>
  <c r="AO127"/>
  <c r="BA127"/>
  <c r="E128"/>
  <c r="G128"/>
  <c r="K128"/>
  <c r="AK128"/>
  <c r="AO128"/>
  <c r="AW128"/>
  <c r="BA128"/>
  <c r="E129"/>
  <c r="G129"/>
  <c r="K129"/>
  <c r="AO129"/>
  <c r="BA129"/>
  <c r="E130"/>
  <c r="G130"/>
  <c r="K130"/>
  <c r="AK130"/>
  <c r="AO130"/>
  <c r="AW130"/>
  <c r="BA130"/>
  <c r="E131"/>
  <c r="G131"/>
  <c r="K131"/>
  <c r="AO131"/>
  <c r="BA131"/>
  <c r="E132"/>
  <c r="G132"/>
  <c r="K132"/>
  <c r="AK132"/>
  <c r="AO132"/>
  <c r="AW132"/>
  <c r="BA132"/>
  <c r="E133"/>
  <c r="G133"/>
  <c r="K133"/>
  <c r="AO133"/>
  <c r="BA133"/>
  <c r="E134"/>
  <c r="G134"/>
  <c r="K134"/>
  <c r="AK134"/>
  <c r="AO134"/>
  <c r="AW134"/>
  <c r="BA134"/>
  <c r="E135"/>
  <c r="G135"/>
  <c r="K135"/>
  <c r="AO135"/>
  <c r="BA135"/>
  <c r="E136"/>
  <c r="G136"/>
  <c r="K136"/>
  <c r="AK136"/>
  <c r="AO136"/>
  <c r="AW136"/>
  <c r="BA136"/>
  <c r="E137"/>
  <c r="G137"/>
  <c r="K137"/>
  <c r="AO137"/>
  <c r="BA137"/>
  <c r="E138"/>
  <c r="G138"/>
  <c r="K138"/>
  <c r="AK138"/>
  <c r="AO138"/>
  <c r="AW138"/>
  <c r="BA138"/>
  <c r="E139"/>
  <c r="G139"/>
  <c r="K139"/>
  <c r="AO139"/>
  <c r="BA139"/>
  <c r="E140"/>
  <c r="G140"/>
  <c r="K140"/>
  <c r="AK140"/>
  <c r="AO140"/>
  <c r="AW140"/>
  <c r="BA140"/>
  <c r="E141"/>
  <c r="G141"/>
  <c r="K141"/>
  <c r="AO141"/>
  <c r="BA141"/>
  <c r="E142"/>
  <c r="G142"/>
  <c r="K142"/>
  <c r="AK142"/>
  <c r="AO142"/>
  <c r="AW142"/>
  <c r="BA142"/>
  <c r="E143"/>
  <c r="G143"/>
  <c r="K143"/>
  <c r="AO143"/>
  <c r="BA143"/>
  <c r="E144"/>
  <c r="G144"/>
  <c r="K144"/>
  <c r="AK144"/>
  <c r="AO144"/>
  <c r="AW144"/>
  <c r="BA144"/>
  <c r="E145"/>
  <c r="G145"/>
  <c r="K145"/>
  <c r="AO145"/>
  <c r="BA145"/>
  <c r="E146"/>
  <c r="G146"/>
  <c r="K146"/>
  <c r="AK146"/>
  <c r="AO146"/>
  <c r="AW146"/>
  <c r="BA146"/>
  <c r="E147"/>
  <c r="I147"/>
  <c r="J147"/>
  <c r="K147"/>
  <c r="AO147"/>
  <c r="BA147"/>
  <c r="E148"/>
  <c r="AK148"/>
  <c r="AO148"/>
  <c r="AW148"/>
  <c r="BA148"/>
  <c r="E149"/>
  <c r="AO149"/>
  <c r="BA149"/>
  <c r="E150"/>
  <c r="AK150"/>
  <c r="AO150"/>
  <c r="AW150"/>
  <c r="BA150"/>
  <c r="E151"/>
  <c r="AO151"/>
  <c r="BA151"/>
  <c r="E152"/>
  <c r="AK152"/>
  <c r="AO152"/>
  <c r="AW152"/>
  <c r="BA152"/>
  <c r="E153"/>
  <c r="AO153"/>
  <c r="BA153"/>
  <c r="E154"/>
  <c r="AK154"/>
  <c r="AO154"/>
  <c r="AW154"/>
  <c r="BA154"/>
  <c r="E155"/>
  <c r="AO155"/>
  <c r="BA155"/>
  <c r="E156"/>
  <c r="AK156"/>
  <c r="AO156"/>
  <c r="AW156"/>
  <c r="BA156"/>
  <c r="E157"/>
  <c r="AO157"/>
  <c r="BA157"/>
  <c r="E158"/>
  <c r="AK158"/>
  <c r="AO158"/>
  <c r="AW158"/>
  <c r="BA158"/>
  <c r="E159"/>
  <c r="AO159"/>
  <c r="BA159"/>
  <c r="E160"/>
  <c r="AK160"/>
  <c r="AO160"/>
  <c r="AW160"/>
  <c r="BA160"/>
  <c r="E161"/>
  <c r="AO161"/>
  <c r="AY161"/>
  <c r="AZ161"/>
  <c r="BA161"/>
  <c r="E162"/>
  <c r="AK162"/>
  <c r="AO162"/>
  <c r="E163"/>
  <c r="AO163"/>
  <c r="E164"/>
  <c r="AK164"/>
  <c r="AO164"/>
  <c r="E165"/>
  <c r="AO165"/>
  <c r="E166"/>
  <c r="AK166"/>
  <c r="AO166"/>
  <c r="E167"/>
  <c r="AO167"/>
  <c r="E168"/>
  <c r="AK168"/>
  <c r="AO168"/>
  <c r="E169"/>
  <c r="AO169"/>
  <c r="E170"/>
  <c r="AK170"/>
  <c r="AO170"/>
  <c r="E171"/>
  <c r="AO171"/>
  <c r="E172"/>
  <c r="AK172"/>
  <c r="AO172"/>
  <c r="E173"/>
  <c r="AO173"/>
  <c r="E174"/>
  <c r="AK174"/>
  <c r="AO174"/>
  <c r="E175"/>
  <c r="AO175"/>
  <c r="E176"/>
  <c r="AK176"/>
  <c r="AO176"/>
  <c r="E177"/>
  <c r="AO177"/>
  <c r="E178"/>
  <c r="AK178"/>
  <c r="AO178"/>
  <c r="E179"/>
  <c r="AO179"/>
  <c r="E180"/>
  <c r="AK180"/>
  <c r="AO180"/>
  <c r="E181"/>
  <c r="AO181"/>
  <c r="E182"/>
  <c r="AK182"/>
  <c r="AO182"/>
  <c r="E183"/>
  <c r="AO183"/>
  <c r="E184"/>
  <c r="AK184"/>
  <c r="AO184"/>
  <c r="E185"/>
  <c r="AO185"/>
  <c r="E186"/>
  <c r="AK186"/>
  <c r="AO186"/>
  <c r="E187"/>
  <c r="AO187"/>
  <c r="E188"/>
  <c r="AK188"/>
  <c r="AO188"/>
  <c r="E189"/>
  <c r="AO189"/>
  <c r="E190"/>
  <c r="AK190"/>
  <c r="AO190"/>
  <c r="E191"/>
  <c r="AO191"/>
  <c r="E192"/>
  <c r="AK192"/>
  <c r="AO192"/>
  <c r="E193"/>
  <c r="AM193"/>
  <c r="AN193"/>
  <c r="AO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855"/>
  <c r="E856"/>
  <c r="E857"/>
  <c r="K13" i="2"/>
  <c r="L6" s="1"/>
  <c r="R13"/>
  <c r="S5" s="1"/>
  <c r="Y13"/>
  <c r="Z6" s="1"/>
  <c r="AF39"/>
  <c r="R99"/>
  <c r="AM109"/>
  <c r="AT134"/>
  <c r="Y176"/>
  <c r="BA208"/>
  <c r="K12" i="27" l="1"/>
  <c r="L5" i="2"/>
  <c r="L8"/>
  <c r="L11"/>
  <c r="L12"/>
  <c r="S9"/>
  <c r="S6"/>
  <c r="S12"/>
  <c r="S11"/>
  <c r="S8"/>
  <c r="S7"/>
  <c r="S10"/>
  <c r="L10"/>
  <c r="L7"/>
  <c r="D11"/>
  <c r="D10"/>
  <c r="D9"/>
  <c r="D8"/>
  <c r="D7"/>
  <c r="D6"/>
  <c r="Z8"/>
  <c r="Z5"/>
  <c r="Z10"/>
  <c r="Z12"/>
  <c r="Z11"/>
  <c r="L9"/>
  <c r="Z7"/>
  <c r="Z9"/>
  <c r="K13" i="27" l="1"/>
  <c r="L13" i="2"/>
  <c r="S13"/>
  <c r="D13"/>
  <c r="Z13"/>
  <c r="F21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A756"/>
  <c r="A757"/>
  <c r="A758"/>
  <c r="A759"/>
  <c r="A760"/>
  <c r="A761"/>
  <c r="A762"/>
  <c r="A763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  <c r="K14" i="27" l="1"/>
  <c r="K15" l="1"/>
  <c r="K16" l="1"/>
  <c r="K17" l="1"/>
  <c r="K18" l="1"/>
  <c r="K19" l="1"/>
  <c r="K20" l="1"/>
  <c r="K21" l="1"/>
  <c r="K22" l="1"/>
  <c r="K23" l="1"/>
  <c r="K24" l="1"/>
  <c r="K25" l="1"/>
  <c r="K26" l="1"/>
  <c r="K27" l="1"/>
  <c r="K28" l="1"/>
  <c r="K29" l="1"/>
  <c r="K30" l="1"/>
  <c r="K31" l="1"/>
  <c r="K32" l="1"/>
  <c r="K33" l="1"/>
  <c r="K34" l="1"/>
  <c r="K35" l="1"/>
  <c r="K36" l="1"/>
  <c r="K37" l="1"/>
</calcChain>
</file>

<file path=xl/sharedStrings.xml><?xml version="1.0" encoding="utf-8"?>
<sst xmlns="http://schemas.openxmlformats.org/spreadsheetml/2006/main" count="12269" uniqueCount="2729">
  <si>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</si>
  <si>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</si>
  <si>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</si>
  <si>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</si>
  <si>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</si>
  <si>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</si>
  <si>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</si>
  <si>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</si>
  <si>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</si>
  <si>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</si>
  <si>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</si>
  <si>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</si>
  <si>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</si>
  <si>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</si>
  <si>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</si>
  <si>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</si>
  <si>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</si>
  <si>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</si>
  <si>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</si>
  <si>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</si>
  <si>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</si>
  <si>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</si>
  <si>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</si>
  <si>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</si>
  <si>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</si>
  <si>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</si>
  <si>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</si>
  <si>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Geral</t>
  </si>
  <si>
    <t>MINAS GERAIS</t>
  </si>
  <si>
    <t>BRASIL</t>
  </si>
  <si>
    <t>JAN</t>
  </si>
  <si>
    <t>FEV</t>
  </si>
  <si>
    <t>MAR</t>
  </si>
  <si>
    <t>ABR</t>
  </si>
  <si>
    <t>MAI</t>
  </si>
  <si>
    <t>JUN</t>
  </si>
  <si>
    <t>JUL</t>
  </si>
  <si>
    <t>AGO</t>
  </si>
  <si>
    <t xml:space="preserve">SET  </t>
  </si>
  <si>
    <t>OUT</t>
  </si>
  <si>
    <t>NOV</t>
  </si>
  <si>
    <t>DEZ</t>
  </si>
  <si>
    <t>TOTAL</t>
  </si>
  <si>
    <t>ORDEM ALFABÉTICA</t>
  </si>
  <si>
    <t>Nº</t>
  </si>
  <si>
    <t>MACRO</t>
  </si>
  <si>
    <t>CIDADE</t>
  </si>
  <si>
    <t>QUANT</t>
  </si>
  <si>
    <t xml:space="preserve">% </t>
  </si>
  <si>
    <t>% Acum</t>
  </si>
  <si>
    <t>DESCRIÇÃO</t>
  </si>
  <si>
    <t>% Ac Brasil</t>
  </si>
  <si>
    <t>CENTRO</t>
  </si>
  <si>
    <t>BELO HORIZONTE</t>
  </si>
  <si>
    <t>CNAE</t>
  </si>
  <si>
    <t>CONTAGEM</t>
  </si>
  <si>
    <t>TRIÂNGULO</t>
  </si>
  <si>
    <t>UBERLÂNDIA</t>
  </si>
  <si>
    <t>ZONA DA MATA</t>
  </si>
  <si>
    <t>JUIZ DE FORA</t>
  </si>
  <si>
    <t>BETIM</t>
  </si>
  <si>
    <t>NORTE</t>
  </si>
  <si>
    <t>MONTES CLAROS</t>
  </si>
  <si>
    <t>RIBEIRÃO DAS NEVES</t>
  </si>
  <si>
    <t>RIO DOCE</t>
  </si>
  <si>
    <t>GOVERNADOR VALADARES</t>
  </si>
  <si>
    <t>UBERABA</t>
  </si>
  <si>
    <t>IPATINGA</t>
  </si>
  <si>
    <t>SETE LAGOAS</t>
  </si>
  <si>
    <t>DIVINÓPOLIS</t>
  </si>
  <si>
    <t>SANTA LUZIA</t>
  </si>
  <si>
    <t>IBIRITÉ</t>
  </si>
  <si>
    <t>SUL</t>
  </si>
  <si>
    <t>POUSO ALEGRE</t>
  </si>
  <si>
    <t>CORONEL FABRICIANO</t>
  </si>
  <si>
    <t>POÇOS DE CALDAS</t>
  </si>
  <si>
    <t>VARGINHA</t>
  </si>
  <si>
    <t>PATOS DE MINAS</t>
  </si>
  <si>
    <t>TEÓFILO OTONI</t>
  </si>
  <si>
    <t>NOROESTE</t>
  </si>
  <si>
    <t>PARACATU</t>
  </si>
  <si>
    <t>SABARÁ</t>
  </si>
  <si>
    <t>VESPASIANO</t>
  </si>
  <si>
    <t>PASSOS</t>
  </si>
  <si>
    <t>BARBACENA</t>
  </si>
  <si>
    <t>ARAXÁ</t>
  </si>
  <si>
    <t>ITAJUBÁ</t>
  </si>
  <si>
    <t>MANHUAÇU</t>
  </si>
  <si>
    <t>ARAGUARI</t>
  </si>
  <si>
    <t>CATAGUASES</t>
  </si>
  <si>
    <t>UBÁ</t>
  </si>
  <si>
    <t>MURIAÉ</t>
  </si>
  <si>
    <t>CONSELHEIRO LAFAIETE</t>
  </si>
  <si>
    <t>LAVRAS</t>
  </si>
  <si>
    <t>TIMÓTEO</t>
  </si>
  <si>
    <t>FORMIGA</t>
  </si>
  <si>
    <t>OURO PRETO</t>
  </si>
  <si>
    <t>ITUIUTABA</t>
  </si>
  <si>
    <t>SÃO JOÃO DEL REI</t>
  </si>
  <si>
    <t>DIAMANTINA</t>
  </si>
  <si>
    <t>VIÇOSA</t>
  </si>
  <si>
    <t>SANTO ANTÔNIO DO MONTE</t>
  </si>
  <si>
    <t>ITABIRA</t>
  </si>
  <si>
    <t>ALFENAS</t>
  </si>
  <si>
    <t>NOVA LIMA</t>
  </si>
  <si>
    <t>JOÃO MONLEVADE</t>
  </si>
  <si>
    <t>UNAÍ</t>
  </si>
  <si>
    <t>TRÊS CORAÇÕES</t>
  </si>
  <si>
    <t>SÃO SEBASTIÃO DO PARAÍSO</t>
  </si>
  <si>
    <t>PARÁ DE MINAS</t>
  </si>
  <si>
    <t>JANAÚBA</t>
  </si>
  <si>
    <t>PONTE NOVA</t>
  </si>
  <si>
    <t>NANUQUE</t>
  </si>
  <si>
    <t>CARATINGA</t>
  </si>
  <si>
    <t>ITAÚNA</t>
  </si>
  <si>
    <t>NOVA SERRANA</t>
  </si>
  <si>
    <t>SÃO GOTARDO</t>
  </si>
  <si>
    <t>ESMERALDAS</t>
  </si>
  <si>
    <t>MONTE CARMELO</t>
  </si>
  <si>
    <t>CAMPO BELO</t>
  </si>
  <si>
    <t>ALÉM PARAÍBA</t>
  </si>
  <si>
    <t>SÃO LOURENÇO</t>
  </si>
  <si>
    <t>PATROCÍNIO</t>
  </si>
  <si>
    <t>LEOPOLDINA</t>
  </si>
  <si>
    <t>CAETÉ</t>
  </si>
  <si>
    <t>CURVELO</t>
  </si>
  <si>
    <t>LAGOA SANTA</t>
  </si>
  <si>
    <t>TRÊS PONTAS</t>
  </si>
  <si>
    <t>IGARAPÉ</t>
  </si>
  <si>
    <t>PIRAPORA</t>
  </si>
  <si>
    <t>FRUTAL</t>
  </si>
  <si>
    <t>MARIANA</t>
  </si>
  <si>
    <t>ALMENARA</t>
  </si>
  <si>
    <t>BOA ESPERANÇA</t>
  </si>
  <si>
    <t>PEDRO LEOPOLDO</t>
  </si>
  <si>
    <t>ARAÇUAÍ</t>
  </si>
  <si>
    <t>POMPÉU</t>
  </si>
  <si>
    <t>CAMBUÍ</t>
  </si>
  <si>
    <t>MACHADO</t>
  </si>
  <si>
    <t>LUZ</t>
  </si>
  <si>
    <t>PIUMHI</t>
  </si>
  <si>
    <t>ARCOS</t>
  </si>
  <si>
    <t>NEPOMUCENO</t>
  </si>
  <si>
    <t>MONTE SIÃO</t>
  </si>
  <si>
    <t>CARANGOLA</t>
  </si>
  <si>
    <t>SANTOS DUMONT</t>
  </si>
  <si>
    <t>CONGONHAS</t>
  </si>
  <si>
    <t>SARZEDO</t>
  </si>
  <si>
    <t>SANTA RITA DO SAPUCAÍ</t>
  </si>
  <si>
    <t>SÃO GONÇALO DO SAPUCAÍ</t>
  </si>
  <si>
    <t>LAGOA DA PRATA</t>
  </si>
  <si>
    <t>GUAXUPÉ</t>
  </si>
  <si>
    <t>JOÃO PINHEIRO</t>
  </si>
  <si>
    <t>EXTREMA</t>
  </si>
  <si>
    <t>CAPELINHA</t>
  </si>
  <si>
    <t>MATEUS LEME</t>
  </si>
  <si>
    <t>TRÊS MARIAS</t>
  </si>
  <si>
    <t>BRUMADINHO</t>
  </si>
  <si>
    <t>MATOZINHOS</t>
  </si>
  <si>
    <t>CARANDAÍ</t>
  </si>
  <si>
    <t>SALINAS</t>
  </si>
  <si>
    <t>JACUTINGA</t>
  </si>
  <si>
    <t>OURO BRANCO</t>
  </si>
  <si>
    <t>ABAETÉ</t>
  </si>
  <si>
    <t>CARMO DO PARANAÍBA</t>
  </si>
  <si>
    <t>JANUÁRIA</t>
  </si>
  <si>
    <t>CARMO DO RIO CLARO</t>
  </si>
  <si>
    <t>MUZAMBINHO</t>
  </si>
  <si>
    <t>OLIVEIRA</t>
  </si>
  <si>
    <t>JUATUBA</t>
  </si>
  <si>
    <t>BOM DESPACHO</t>
  </si>
  <si>
    <t>PERDÕES</t>
  </si>
  <si>
    <t>VÁRZEA DA PALMA</t>
  </si>
  <si>
    <t>OURO FINO</t>
  </si>
  <si>
    <t>VISCONDE DO RIO BRANCO</t>
  </si>
  <si>
    <t>SÃO FRANCISCO</t>
  </si>
  <si>
    <t>TOCANTINS</t>
  </si>
  <si>
    <t>JEQUITINHONHA</t>
  </si>
  <si>
    <t>CARMÓPOLIS DE MINAS</t>
  </si>
  <si>
    <t>CAMPINA VERDE</t>
  </si>
  <si>
    <t>LAMBARI</t>
  </si>
  <si>
    <t>PITANGUI</t>
  </si>
  <si>
    <t>MANTENA</t>
  </si>
  <si>
    <t>AIMORÉS</t>
  </si>
  <si>
    <t>CARLOS CHAGAS</t>
  </si>
  <si>
    <t>CRUZÍLIA</t>
  </si>
  <si>
    <t>CAXAMBU</t>
  </si>
  <si>
    <t>PARAISÓPOLIS</t>
  </si>
  <si>
    <t>SÃO JOSÉ DA LAPA</t>
  </si>
  <si>
    <t>TURMALINA</t>
  </si>
  <si>
    <t>IBIÁ</t>
  </si>
  <si>
    <t>SANTA BÁRBARA</t>
  </si>
  <si>
    <t>ÁGUAS FORMOSAS</t>
  </si>
  <si>
    <t>RAUL SOARES</t>
  </si>
  <si>
    <t>ANDRADAS</t>
  </si>
  <si>
    <t>ESPERA FELIZ</t>
  </si>
  <si>
    <t>CAMBUQUIRA</t>
  </si>
  <si>
    <t>IPANEMA</t>
  </si>
  <si>
    <t>TAIOBEIRAS</t>
  </si>
  <si>
    <t>SÃO JOÃO NEPOMUCENO</t>
  </si>
  <si>
    <t>CAMANDUCAIA</t>
  </si>
  <si>
    <t>ITURAMA</t>
  </si>
  <si>
    <t>COROMANDEL</t>
  </si>
  <si>
    <t>SANTANA DO PARAÍSO</t>
  </si>
  <si>
    <t>BURITIS</t>
  </si>
  <si>
    <t>ARINOS</t>
  </si>
  <si>
    <t>CARMO DO CAJURU</t>
  </si>
  <si>
    <t>ITAPECERICA</t>
  </si>
  <si>
    <t>CAMPOS ALTOS</t>
  </si>
  <si>
    <t>PARAGUAÇU</t>
  </si>
  <si>
    <t>SÃO TOMÉ DAS LETRAS</t>
  </si>
  <si>
    <t>CÁSSIA</t>
  </si>
  <si>
    <t>TIRADENTES</t>
  </si>
  <si>
    <t>BARÃO DE COCAIS</t>
  </si>
  <si>
    <t>ITANHANDU</t>
  </si>
  <si>
    <t>VAZANTE</t>
  </si>
  <si>
    <t>MINAS NOVAS</t>
  </si>
  <si>
    <t>TUPACIGUARA</t>
  </si>
  <si>
    <t>PEDRA AZUL</t>
  </si>
  <si>
    <t>NOVA RESENDE</t>
  </si>
  <si>
    <t>ITAMBACURI</t>
  </si>
  <si>
    <t>BAEPENDI</t>
  </si>
  <si>
    <t>CAMPOS GERAIS</t>
  </si>
  <si>
    <t>LIMA DUARTE</t>
  </si>
  <si>
    <t>SÃO JOAQUIM DE BICAS</t>
  </si>
  <si>
    <t>CLÁUDIO</t>
  </si>
  <si>
    <t>LAGOA FORMOSA</t>
  </si>
  <si>
    <t>RESPLENDOR</t>
  </si>
  <si>
    <t>ELÓI MENDES</t>
  </si>
  <si>
    <t>RIO POMBA</t>
  </si>
  <si>
    <t>BRASÍLIA DE MINAS</t>
  </si>
  <si>
    <t>MEDINA</t>
  </si>
  <si>
    <t>ENGENHEIRO CALDAS</t>
  </si>
  <si>
    <t>ITAOBIM</t>
  </si>
  <si>
    <t>BARROSO</t>
  </si>
  <si>
    <t>BELO ORIENTE</t>
  </si>
  <si>
    <t>CRISTINA</t>
  </si>
  <si>
    <t>GUANHÃES</t>
  </si>
  <si>
    <t>MANHUMIRIM</t>
  </si>
  <si>
    <t>CAMPANHA</t>
  </si>
  <si>
    <t>MONTE SANTO DE MINAS</t>
  </si>
  <si>
    <t>ALPINÓPOLIS</t>
  </si>
  <si>
    <t>CONSELHEIRO PENA</t>
  </si>
  <si>
    <t>GUARANÉSIA</t>
  </si>
  <si>
    <t>BURITIZEIRO</t>
  </si>
  <si>
    <t>FELIXLÂNDIA</t>
  </si>
  <si>
    <t>NOVA PONTE</t>
  </si>
  <si>
    <t>PRATA</t>
  </si>
  <si>
    <t>SACRAMENTO</t>
  </si>
  <si>
    <t>BAMBUÍ</t>
  </si>
  <si>
    <t>BOTELHOS</t>
  </si>
  <si>
    <t>CONCEIÇÃO DAS ALAGOAS</t>
  </si>
  <si>
    <t>SANTANA DO RIACHO</t>
  </si>
  <si>
    <t>BORDA DA MATA</t>
  </si>
  <si>
    <t>ITAMONTE</t>
  </si>
  <si>
    <t>PAPAGAIOS</t>
  </si>
  <si>
    <t>URUCÂNIA</t>
  </si>
  <si>
    <t>CONCEIÇÃO DO RIO VERDE</t>
  </si>
  <si>
    <t>RIO CASCA</t>
  </si>
  <si>
    <t>CAMPESTRE</t>
  </si>
  <si>
    <t>ITAGUARA</t>
  </si>
  <si>
    <t>SÃO TIAGO</t>
  </si>
  <si>
    <t>MÁRIO CAMPOS</t>
  </si>
  <si>
    <t>BOCAIÚVA</t>
  </si>
  <si>
    <t>PORTEIRINHA</t>
  </si>
  <si>
    <t>SANTO ANTÔNIO DO AMPARO</t>
  </si>
  <si>
    <t>ITABIRITO</t>
  </si>
  <si>
    <t>PRESIDENTE OLEGÁRIO</t>
  </si>
  <si>
    <t>DORES DO INDAIÁ</t>
  </si>
  <si>
    <t>MALACACHETA</t>
  </si>
  <si>
    <t>BUENO BRANDÃO</t>
  </si>
  <si>
    <t>CORINTO</t>
  </si>
  <si>
    <t>SÃO JOÃO BATISTA DO GLÓRIA</t>
  </si>
  <si>
    <t>MIRAÍ</t>
  </si>
  <si>
    <t>BRASÓPOLIS</t>
  </si>
  <si>
    <t>ERVÁLIA</t>
  </si>
  <si>
    <t>TIROS</t>
  </si>
  <si>
    <t>SERRO</t>
  </si>
  <si>
    <t>PARAOPEBA</t>
  </si>
  <si>
    <t>ARAÚJOS</t>
  </si>
  <si>
    <t>CALDAS</t>
  </si>
  <si>
    <t>COQUEIRAL</t>
  </si>
  <si>
    <t>INHAPIM</t>
  </si>
  <si>
    <t>NOVA ERA</t>
  </si>
  <si>
    <t>MARTINHO CAMPOS</t>
  </si>
  <si>
    <t>ITINGA</t>
  </si>
  <si>
    <t>SÃO JOÃO EVANGELISTA</t>
  </si>
  <si>
    <t>CHAPADA GAÚCHA</t>
  </si>
  <si>
    <t>PASSA QUATRO</t>
  </si>
  <si>
    <t>RIO PARDO DE MINAS</t>
  </si>
  <si>
    <t>CAPIM BRANCO</t>
  </si>
  <si>
    <t>CONCEIÇÃO DO MATO DENTRO</t>
  </si>
  <si>
    <t>MATIAS BARBOSA</t>
  </si>
  <si>
    <t>RAPOSOS</t>
  </si>
  <si>
    <t>CACHOEIRA DE MINAS</t>
  </si>
  <si>
    <t>CAPINÓPOLIS</t>
  </si>
  <si>
    <t>MONTE ALEGRE DE MINAS</t>
  </si>
  <si>
    <t>MUTUM</t>
  </si>
  <si>
    <t>RIO PIRACICABA</t>
  </si>
  <si>
    <t>NOVO CRUZEIRO</t>
  </si>
  <si>
    <t>JOAÍMA</t>
  </si>
  <si>
    <t>PAVÃO</t>
  </si>
  <si>
    <t>SANTA VITÓRIA</t>
  </si>
  <si>
    <t>ILICÍNEA</t>
  </si>
  <si>
    <t>ABRE CAMPO</t>
  </si>
  <si>
    <t>PIRAPETINGA</t>
  </si>
  <si>
    <t>POUSO ALTO</t>
  </si>
  <si>
    <t>BALDIM</t>
  </si>
  <si>
    <t>CENTRALINA</t>
  </si>
  <si>
    <t>MARIA DA FÉ</t>
  </si>
  <si>
    <t>PIRAÚBA</t>
  </si>
  <si>
    <t>ALVINÓPOLIS</t>
  </si>
  <si>
    <t>GOUVEA</t>
  </si>
  <si>
    <t>ITAÚ DE MINAS</t>
  </si>
  <si>
    <t>JABOTICATUBAS</t>
  </si>
  <si>
    <t>SÃO DOMINGOS DO PRATA</t>
  </si>
  <si>
    <t>BONFINÓPOLIS DE MINAS</t>
  </si>
  <si>
    <t>CONGONHAL</t>
  </si>
  <si>
    <t>POÇO FUNDO</t>
  </si>
  <si>
    <t>SÃO GONÇALO DO PARÁ</t>
  </si>
  <si>
    <t>GUAPÉ</t>
  </si>
  <si>
    <t>DORES DE CAMPOS</t>
  </si>
  <si>
    <t>LAJINHA</t>
  </si>
  <si>
    <t>MANGA</t>
  </si>
  <si>
    <t>SERRA DOS AIMORÉS</t>
  </si>
  <si>
    <t>PRATÁPOLIS</t>
  </si>
  <si>
    <t>ESTIVA</t>
  </si>
  <si>
    <t>AREADO</t>
  </si>
  <si>
    <t>DELFINÓPOLIS</t>
  </si>
  <si>
    <t>SIMONÉSIA</t>
  </si>
  <si>
    <t>LUMINÁRIAS</t>
  </si>
  <si>
    <t>LASSANCE</t>
  </si>
  <si>
    <t>ATALÉIA</t>
  </si>
  <si>
    <t>RIO ACIMA</t>
  </si>
  <si>
    <t>FRONTEIRA</t>
  </si>
  <si>
    <t>MIRADOURO</t>
  </si>
  <si>
    <t>ANDRELÂNDIA</t>
  </si>
  <si>
    <t>MATIPÓ</t>
  </si>
  <si>
    <t>PRADOS</t>
  </si>
  <si>
    <t>BICAS</t>
  </si>
  <si>
    <t>PAINS</t>
  </si>
  <si>
    <t>SANTA MARGARIDA</t>
  </si>
  <si>
    <t>SÃO JOSÉ DA BARRA</t>
  </si>
  <si>
    <t>PADRE PARAÍSO</t>
  </si>
  <si>
    <t>SÃO PEDRO DOS FERROS</t>
  </si>
  <si>
    <t>BRASILÂNDIA DE MINAS</t>
  </si>
  <si>
    <t>POTÉ</t>
  </si>
  <si>
    <t>CATAS ALTAS</t>
  </si>
  <si>
    <t>CARMO DA CACHOEIRA</t>
  </si>
  <si>
    <t>JORDÂNIA</t>
  </si>
  <si>
    <t>TOMBOS</t>
  </si>
  <si>
    <t>CARMO DA MATA</t>
  </si>
  <si>
    <t>CONCEIÇÃO DOS OUROS</t>
  </si>
  <si>
    <t>IGARATINGA</t>
  </si>
  <si>
    <t>FLORESTAL</t>
  </si>
  <si>
    <t>PIMENTA</t>
  </si>
  <si>
    <t>ALTEROSA</t>
  </si>
  <si>
    <t>ASTOLFO DUTRA</t>
  </si>
  <si>
    <t>BERILO</t>
  </si>
  <si>
    <t>DIVINO</t>
  </si>
  <si>
    <t>MATA VERDE</t>
  </si>
  <si>
    <t>SANTA JULIANA</t>
  </si>
  <si>
    <t>MONTE BELO</t>
  </si>
  <si>
    <t>CAETANÓPOLIS</t>
  </si>
  <si>
    <t>AIURUOCA</t>
  </si>
  <si>
    <t>VIRGEM DA LAPA</t>
  </si>
  <si>
    <t>INCONFIDENTES</t>
  </si>
  <si>
    <t>IPABA</t>
  </si>
  <si>
    <t>RIO PARANAÍBA</t>
  </si>
  <si>
    <t>MAR DE ESPANHA</t>
  </si>
  <si>
    <t>SANTA CRUZ DE MINAS</t>
  </si>
  <si>
    <t>SÃO GERALDO</t>
  </si>
  <si>
    <t>PEÇANHA</t>
  </si>
  <si>
    <t>BOM SUCESSO</t>
  </si>
  <si>
    <t>GUARANI</t>
  </si>
  <si>
    <t>RECREIO</t>
  </si>
  <si>
    <t>MENDES PIMENTEL</t>
  </si>
  <si>
    <t>ALTO CAPARAÓ</t>
  </si>
  <si>
    <t>PERDIZES</t>
  </si>
  <si>
    <t>VIRGÍNIA</t>
  </si>
  <si>
    <t>BELA VISTA DE MINAS</t>
  </si>
  <si>
    <t>CANÁPOLIS</t>
  </si>
  <si>
    <t>ITAPAGIPE</t>
  </si>
  <si>
    <t>JURUAIA</t>
  </si>
  <si>
    <t>PERDIGÃO</t>
  </si>
  <si>
    <t>SENHORA DOS REMÉDIOS</t>
  </si>
  <si>
    <t>CAPUTIRA</t>
  </si>
  <si>
    <t>ITAPEVA</t>
  </si>
  <si>
    <t>SANTA RITA DE JACUTINGA</t>
  </si>
  <si>
    <t>SÃO TOMÁS DE AQUINO</t>
  </si>
  <si>
    <t>CANDEIAS</t>
  </si>
  <si>
    <t>MACHACALIS</t>
  </si>
  <si>
    <t>CAMPO DO MEIO</t>
  </si>
  <si>
    <t>LADAINHA</t>
  </si>
  <si>
    <t>CONCEIÇÃO DA APARECIDA</t>
  </si>
  <si>
    <t>CORAÇÃO DE JESUS</t>
  </si>
  <si>
    <t>GUIDOVAL</t>
  </si>
  <si>
    <t>ITUMIRIM</t>
  </si>
  <si>
    <t>JACUÍ</t>
  </si>
  <si>
    <t>SÃO BENTO ABADE</t>
  </si>
  <si>
    <t>ANTÔNIO CARLOS</t>
  </si>
  <si>
    <t>CÓRREGO FUNDO</t>
  </si>
  <si>
    <t>PEDRALVA</t>
  </si>
  <si>
    <t>CHAPADA DO NORTE</t>
  </si>
  <si>
    <t>RESSAQUINHA</t>
  </si>
  <si>
    <t>ITABIRINHA</t>
  </si>
  <si>
    <t>ITATIAIUÇU</t>
  </si>
  <si>
    <t>RODEIRO</t>
  </si>
  <si>
    <t>TARUMIRIM</t>
  </si>
  <si>
    <t>VARZELÂNDIA</t>
  </si>
  <si>
    <t>SANTA RITA DE CALDAS</t>
  </si>
  <si>
    <t>CARAÍ</t>
  </si>
  <si>
    <t>COIMBRA</t>
  </si>
  <si>
    <t>FORTALEZA DE MINAS</t>
  </si>
  <si>
    <t>ITACARAMBI</t>
  </si>
  <si>
    <t>JAÍBA</t>
  </si>
  <si>
    <t>CONFINS</t>
  </si>
  <si>
    <t>EUGENÓPOLIS</t>
  </si>
  <si>
    <t>CAREAÇU</t>
  </si>
  <si>
    <t>DELTA</t>
  </si>
  <si>
    <t>PATROCÍNIO DO MURIAÉ</t>
  </si>
  <si>
    <t>SANTO ANTÔNIO DO JACINTO</t>
  </si>
  <si>
    <t>ALTO RIO DOCE</t>
  </si>
  <si>
    <t>IGUATAMA</t>
  </si>
  <si>
    <t>PLANURA</t>
  </si>
  <si>
    <t>UBAPORANGA</t>
  </si>
  <si>
    <t>ALFREDO VASCONCELOS</t>
  </si>
  <si>
    <t>CATUJI</t>
  </si>
  <si>
    <t>LAGOA GRANDE</t>
  </si>
  <si>
    <t>REDUTO</t>
  </si>
  <si>
    <t>SÃO GONÇALO DO RIO ABAIXO</t>
  </si>
  <si>
    <t>ARAPORÃ</t>
  </si>
  <si>
    <t>CARMO DE MINAS</t>
  </si>
  <si>
    <t>IPIAÇU</t>
  </si>
  <si>
    <t>ARCEBURGO</t>
  </si>
  <si>
    <t>MONTE FORMOSO</t>
  </si>
  <si>
    <t>RESENDE COSTA</t>
  </si>
  <si>
    <t>SABINÓPOLIS</t>
  </si>
  <si>
    <t>SANTA MARIA DO SUAÇUÍ</t>
  </si>
  <si>
    <t>VEREDINHA</t>
  </si>
  <si>
    <t>DIVINOLÂNDIA DE MINAS</t>
  </si>
  <si>
    <t>MORADA NOVA DE MINAS</t>
  </si>
  <si>
    <t>VARJÃO DE MINAS</t>
  </si>
  <si>
    <t>BOM JARDIM DE MINAS</t>
  </si>
  <si>
    <t>CARNEIRINHO</t>
  </si>
  <si>
    <t>SALTO DA DIVISA</t>
  </si>
  <si>
    <t>SÃO VICENTE DE MINAS</t>
  </si>
  <si>
    <t>SERRANIA</t>
  </si>
  <si>
    <t>URUCUIA</t>
  </si>
  <si>
    <t>VIRGINÓPOLIS</t>
  </si>
  <si>
    <t>GONÇALVES</t>
  </si>
  <si>
    <t>MATUTINA</t>
  </si>
  <si>
    <t>PRUDENTE DE MORAIS</t>
  </si>
  <si>
    <t>SANTANA DO MANHUAÇU</t>
  </si>
  <si>
    <t>GOIABEIRA</t>
  </si>
  <si>
    <t>IRAÍ DE MINAS</t>
  </si>
  <si>
    <t>MERCÊS</t>
  </si>
  <si>
    <t>BOM REPOUSO</t>
  </si>
  <si>
    <t>CHÁCARA</t>
  </si>
  <si>
    <t>FRANCISCO SÁ</t>
  </si>
  <si>
    <t>ITAMARANDIBA</t>
  </si>
  <si>
    <t>NOVO ORIENTE DE MINAS</t>
  </si>
  <si>
    <t>SANTANA DA VARGEM</t>
  </si>
  <si>
    <t>ITAMOGI</t>
  </si>
  <si>
    <t>JACINTO</t>
  </si>
  <si>
    <t>PIRANGA</t>
  </si>
  <si>
    <t>CACHOEIRA DA PRATA</t>
  </si>
  <si>
    <t>RIO NOVO</t>
  </si>
  <si>
    <t>BOM JESUS DO GALHO</t>
  </si>
  <si>
    <t>CARBONITA</t>
  </si>
  <si>
    <t>CRUCILÂNDIA</t>
  </si>
  <si>
    <t>DIONÍSIO</t>
  </si>
  <si>
    <t>DIVISA ALEGRE</t>
  </si>
  <si>
    <t>FORMOSO</t>
  </si>
  <si>
    <t>PORTO FIRME</t>
  </si>
  <si>
    <t>SÃO FRANCISCO DO GLÓRIA</t>
  </si>
  <si>
    <t>TEIXEIRAS</t>
  </si>
  <si>
    <t>CABO VERDE</t>
  </si>
  <si>
    <t>HELIODORA</t>
  </si>
  <si>
    <t>MONTE AZUL</t>
  </si>
  <si>
    <t>ORATÓRIOS</t>
  </si>
  <si>
    <t>CANA VERDE</t>
  </si>
  <si>
    <t>COMENDADOR GOMES</t>
  </si>
  <si>
    <t>DIVISÓPOLIS</t>
  </si>
  <si>
    <t>ESPINOSA</t>
  </si>
  <si>
    <t>ITUETA</t>
  </si>
  <si>
    <t>NOVA UNIÃO</t>
  </si>
  <si>
    <t>PONTO DOS VOLANTES</t>
  </si>
  <si>
    <t>RUBIM</t>
  </si>
  <si>
    <t>SERRA DO SALITRE</t>
  </si>
  <si>
    <t>CARRANCAS</t>
  </si>
  <si>
    <t>ENTRE RIOS DE MINAS</t>
  </si>
  <si>
    <t>FARIA LEMOS</t>
  </si>
  <si>
    <t>ITAIPÉ</t>
  </si>
  <si>
    <t>LAGAMAR</t>
  </si>
  <si>
    <t>RIACHINHO</t>
  </si>
  <si>
    <t>GUARACIABA</t>
  </si>
  <si>
    <t>JEQUITIBÁ</t>
  </si>
  <si>
    <t>ROSÁRIO DA LIMEIRA</t>
  </si>
  <si>
    <t>BARÃO DO MONTE ALTO</t>
  </si>
  <si>
    <t>CAPETINGA</t>
  </si>
  <si>
    <t>FERVEDOURO</t>
  </si>
  <si>
    <t>FREI INOCÊNCIO</t>
  </si>
  <si>
    <t>IPUIÚNA</t>
  </si>
  <si>
    <t>MARLIÉRIA</t>
  </si>
  <si>
    <t>SAPUCAÍ-MIRIM</t>
  </si>
  <si>
    <t>FUNILÂNDIA</t>
  </si>
  <si>
    <t>RIO PRETO</t>
  </si>
  <si>
    <t>BOM JESUS DA PENHA</t>
  </si>
  <si>
    <t>DELFIM MOREIRA</t>
  </si>
  <si>
    <t>PIRACEMA</t>
  </si>
  <si>
    <t>PRESIDENTE KUBITSCHEK</t>
  </si>
  <si>
    <t>CAMPO FLORIDO</t>
  </si>
  <si>
    <t>MOEDA</t>
  </si>
  <si>
    <t>SANTA MARIA DO SALTO</t>
  </si>
  <si>
    <t>COUTO DE MAGALHÃES DE MINAS</t>
  </si>
  <si>
    <t>OURO VERDE DE MINAS</t>
  </si>
  <si>
    <t>SÃO SEBASTIÃO DO MARANHÃO</t>
  </si>
  <si>
    <t>SENADOR AMARAL</t>
  </si>
  <si>
    <t>CAPITÃO ENÉAS</t>
  </si>
  <si>
    <t>DONA EUZEBIA</t>
  </si>
  <si>
    <t>PINGO D'AGUA</t>
  </si>
  <si>
    <t>SARDOÁ</t>
  </si>
  <si>
    <t>ANTÔNIO DIAS</t>
  </si>
  <si>
    <t>GRÃO MOGOL</t>
  </si>
  <si>
    <t>INDIANÓPOLIS</t>
  </si>
  <si>
    <t>MARIPÁ DE MINAS</t>
  </si>
  <si>
    <t>PIRANGUINHO</t>
  </si>
  <si>
    <t>SETUBINHA</t>
  </si>
  <si>
    <t>ESTRELA DO SUL</t>
  </si>
  <si>
    <t>ITAMARATI DE MINAS</t>
  </si>
  <si>
    <t>MIRABELA</t>
  </si>
  <si>
    <t>PAINEIRAS</t>
  </si>
  <si>
    <t>RIBEIRÃO VERMELHO</t>
  </si>
  <si>
    <t>SANTA HELENA DE MINAS</t>
  </si>
  <si>
    <t>SÃO JOÃO DO MANHUAÇU</t>
  </si>
  <si>
    <t>ALVARENGA</t>
  </si>
  <si>
    <t>ANGELÂNDIA</t>
  </si>
  <si>
    <t>DOM CAVATI</t>
  </si>
  <si>
    <t>FRONTEIRA DOS VALES</t>
  </si>
  <si>
    <t>NATÉRCIA</t>
  </si>
  <si>
    <t>ALTO JEQUITIBÁ</t>
  </si>
  <si>
    <t>DATAS</t>
  </si>
  <si>
    <t>LARANJAL</t>
  </si>
  <si>
    <t>SANTA RITA DE MINAS</t>
  </si>
  <si>
    <t>VERMELHO NOVO</t>
  </si>
  <si>
    <t>ÁGUAS VERMELHAS</t>
  </si>
  <si>
    <t>BERTÓPOLIS</t>
  </si>
  <si>
    <t>MONSENHOR PAULO</t>
  </si>
  <si>
    <t>TOLEDO</t>
  </si>
  <si>
    <t>CAPITÓLIO</t>
  </si>
  <si>
    <t>IAPU</t>
  </si>
  <si>
    <t>LEME DO PRADO</t>
  </si>
  <si>
    <t>SANTA MARIA DE ITABIRA</t>
  </si>
  <si>
    <t>CENTRAL DE MINAS</t>
  </si>
  <si>
    <t>CORDISBURGO</t>
  </si>
  <si>
    <t>FRANCISCO BADARÓ</t>
  </si>
  <si>
    <t>ITANHOMI</t>
  </si>
  <si>
    <t>MARILAC</t>
  </si>
  <si>
    <t>SÃO GONÇALO DO ABAETÉ</t>
  </si>
  <si>
    <t>ALPERCATA</t>
  </si>
  <si>
    <t>BOCAINA DE MINAS</t>
  </si>
  <si>
    <t>JEQUITAÍ</t>
  </si>
  <si>
    <t>PIEDADE DE CARATINGA</t>
  </si>
  <si>
    <t>SENADOR FIRMINO</t>
  </si>
  <si>
    <t>CAPELA NOVA</t>
  </si>
  <si>
    <t>DIVISA NOVA</t>
  </si>
  <si>
    <t>RIO MANSO</t>
  </si>
  <si>
    <t>SANTANA DO DESERTO</t>
  </si>
  <si>
    <t>SÃO JOÃO DO ORIENTE</t>
  </si>
  <si>
    <t>DESTERRO DO MELO</t>
  </si>
  <si>
    <t>GUIMARÂNIA</t>
  </si>
  <si>
    <t>IBIAÍ</t>
  </si>
  <si>
    <t>JENIPAPO DE MINAS</t>
  </si>
  <si>
    <t>QUARTEL GERAL</t>
  </si>
  <si>
    <t>SÃO JOÃO DA PONTE</t>
  </si>
  <si>
    <t>SÃO JOSÉ DO GOIABAL</t>
  </si>
  <si>
    <t>SOLEDADE DE MINAS</t>
  </si>
  <si>
    <t>CONCEIÇÃO DO PARÁ</t>
  </si>
  <si>
    <t>COROACI</t>
  </si>
  <si>
    <t>DOM VIÇOSO</t>
  </si>
  <si>
    <t>GOIANÁ</t>
  </si>
  <si>
    <t>BONFIM</t>
  </si>
  <si>
    <t>FRANCISCÓPOLIS</t>
  </si>
  <si>
    <t>LAGOA DOURADA</t>
  </si>
  <si>
    <t>MARTINS SOARES</t>
  </si>
  <si>
    <t>BUENÓPOLIS</t>
  </si>
  <si>
    <t>CAPARAÓ</t>
  </si>
  <si>
    <t>CAPITÃO ANDRADE</t>
  </si>
  <si>
    <t>CORONEL MURTA</t>
  </si>
  <si>
    <t>DIVINO DAS LARANJEIRAS</t>
  </si>
  <si>
    <t>MATO VERDE</t>
  </si>
  <si>
    <t>NAZARENO</t>
  </si>
  <si>
    <t>NOVA PORTEIRINHA</t>
  </si>
  <si>
    <t>SANTO ANTÔNIO DO AVENTUREIRO</t>
  </si>
  <si>
    <t>SÃO FÉLIX DE MINAS</t>
  </si>
  <si>
    <t>TAQUARAÇU DE MINAS</t>
  </si>
  <si>
    <t>ALVORADA DE MINAS</t>
  </si>
  <si>
    <t>PEDRO TEIXEIRA</t>
  </si>
  <si>
    <t>SANTA BÁRBARA DO LESTE</t>
  </si>
  <si>
    <t>SANTANA DO JACARÉ</t>
  </si>
  <si>
    <t>CACHOEIRA DE PAJEÚ</t>
  </si>
  <si>
    <t>CRISÓLITA</t>
  </si>
  <si>
    <t>ESTRELA DO INDAIÁ</t>
  </si>
  <si>
    <t>LIBERDADE</t>
  </si>
  <si>
    <t>MARAVILHAS</t>
  </si>
  <si>
    <t>SÃO ROQUE DE MINAS</t>
  </si>
  <si>
    <t>SÃO SEBASTIÃO DO ANTA</t>
  </si>
  <si>
    <t>ACAIACA</t>
  </si>
  <si>
    <t>DURANDÉ</t>
  </si>
  <si>
    <t>FERROS</t>
  </si>
  <si>
    <t>INHAÚMA</t>
  </si>
  <si>
    <t>JEQUERI</t>
  </si>
  <si>
    <t>SANTO ANTÔNIO DO ITAMBÉ</t>
  </si>
  <si>
    <t>COMERCINHO</t>
  </si>
  <si>
    <t>ENTRE FOLHAS</t>
  </si>
  <si>
    <t>FREI GASPAR</t>
  </si>
  <si>
    <t>GURINHATÃ</t>
  </si>
  <si>
    <t>LAGOA DOS PATOS</t>
  </si>
  <si>
    <t>CÓRREGO NOVO</t>
  </si>
  <si>
    <t>NATALÂNDIA</t>
  </si>
  <si>
    <t>SÃO FRANCISCO DE PAULA</t>
  </si>
  <si>
    <t>SÃO ROMÃO</t>
  </si>
  <si>
    <t>SEM-PEIXE</t>
  </si>
  <si>
    <t>CABECEIRA GRANDE</t>
  </si>
  <si>
    <t>GUARDA-MOR</t>
  </si>
  <si>
    <t>LIMEIRA DO OESTE</t>
  </si>
  <si>
    <t>MARMELÓPOLIS</t>
  </si>
  <si>
    <t>MUNHOZ</t>
  </si>
  <si>
    <t>RIO DO PRADO</t>
  </si>
  <si>
    <t>SÃO JOÃO DO MANTENINHA</t>
  </si>
  <si>
    <t>SÃO MIGUEL DO ANTA</t>
  </si>
  <si>
    <t>BANDEIRA DO SUL</t>
  </si>
  <si>
    <t>CORONEL XAVIER CHAVES</t>
  </si>
  <si>
    <t>DESCOBERTO</t>
  </si>
  <si>
    <t>EWBANK DA CÂMARA</t>
  </si>
  <si>
    <t>INGAÍ</t>
  </si>
  <si>
    <t>JAMPRUCA</t>
  </si>
  <si>
    <t>MATIAS CARDOSO</t>
  </si>
  <si>
    <t>MORRO DO PILAR</t>
  </si>
  <si>
    <t>ORIZÂNIA</t>
  </si>
  <si>
    <t>PALMA</t>
  </si>
  <si>
    <t>PEDRA DO INDAIÁ</t>
  </si>
  <si>
    <t>PEQUI</t>
  </si>
  <si>
    <t>PIRANGUÇU</t>
  </si>
  <si>
    <t>SANTA BÁRBARA DO TUGÚRIO</t>
  </si>
  <si>
    <t>SÃO FRANCISCO DE SALES</t>
  </si>
  <si>
    <t>ALAGOA</t>
  </si>
  <si>
    <t>MONTALVÂNIA</t>
  </si>
  <si>
    <t>PASSA TEMPO</t>
  </si>
  <si>
    <t>PAULA CÂNDIDO</t>
  </si>
  <si>
    <t>SOBRÁLIA</t>
  </si>
  <si>
    <t>URUANA DE MINAS</t>
  </si>
  <si>
    <t>VIRGOLÂNDIA</t>
  </si>
  <si>
    <t>BELO VALE</t>
  </si>
  <si>
    <t>FERNANDES TOURINHO</t>
  </si>
  <si>
    <t>LUISBURGO</t>
  </si>
  <si>
    <t>VERÍSSIMO</t>
  </si>
  <si>
    <t>CONGONHAS DO NORTE</t>
  </si>
  <si>
    <t>JECEABA</t>
  </si>
  <si>
    <t>JESUÂNIA</t>
  </si>
  <si>
    <t>LONTRA</t>
  </si>
  <si>
    <t>MINDURI</t>
  </si>
  <si>
    <t>SENHORA DE OLIVEIRA</t>
  </si>
  <si>
    <t>TAPIRA</t>
  </si>
  <si>
    <t>UNIÃO DE MINAS</t>
  </si>
  <si>
    <t>ARGIRITA</t>
  </si>
  <si>
    <t>BARRA LONGA</t>
  </si>
  <si>
    <t>CANAÃ</t>
  </si>
  <si>
    <t>GONZAGA</t>
  </si>
  <si>
    <t>ITUTINGA</t>
  </si>
  <si>
    <t>PERIQUITO</t>
  </si>
  <si>
    <t>PIEDADE DE PONTE NOVA</t>
  </si>
  <si>
    <t>PIEDADE DOS GERAIS</t>
  </si>
  <si>
    <t>SÃO JOSÉ DA VARGINHA</t>
  </si>
  <si>
    <t>VIEIRAS</t>
  </si>
  <si>
    <t>FORTUNA DE MINAS</t>
  </si>
  <si>
    <t>GUIRICEMA</t>
  </si>
  <si>
    <t>IBERTIOGA</t>
  </si>
  <si>
    <t>JAPONVAR</t>
  </si>
  <si>
    <t>SIMÃO PEREIRA</t>
  </si>
  <si>
    <t>ABADIA DOS DOURADOS</t>
  </si>
  <si>
    <t>DORES DO TURVO</t>
  </si>
  <si>
    <t>GALILÉIA</t>
  </si>
  <si>
    <t>IJACI</t>
  </si>
  <si>
    <t>INIMUTABA</t>
  </si>
  <si>
    <t>NAQUE</t>
  </si>
  <si>
    <t>PEDRINÓPOLIS</t>
  </si>
  <si>
    <t>PIAU</t>
  </si>
  <si>
    <t>ARACITABA</t>
  </si>
  <si>
    <t>BOM JESUS DO AMPARO</t>
  </si>
  <si>
    <t>BONITO DE MINAS</t>
  </si>
  <si>
    <t>CURRAL DE DENTRO</t>
  </si>
  <si>
    <t>DESTERRO DE ENTRE RIOS</t>
  </si>
  <si>
    <t>DIVINÉSIA</t>
  </si>
  <si>
    <t>MOEMA</t>
  </si>
  <si>
    <t>OLIVEIRA FORTES</t>
  </si>
  <si>
    <t>SÃO SEBASTIÃO DA BELA VISTA</t>
  </si>
  <si>
    <t>SENADOR MODESTINO GONÇALVES</t>
  </si>
  <si>
    <t>VOLTA GRANDE</t>
  </si>
  <si>
    <t>ÁGUA BOA</t>
  </si>
  <si>
    <t>BIAS FORTES</t>
  </si>
  <si>
    <t>CAIANA</t>
  </si>
  <si>
    <t>CARVALHOS</t>
  </si>
  <si>
    <t>RIACHO DOS MACHADOS</t>
  </si>
  <si>
    <t>TABULEIRO</t>
  </si>
  <si>
    <t>TOCOS DO MOJI</t>
  </si>
  <si>
    <t>TURVOLÂNDIA</t>
  </si>
  <si>
    <t>COLUNA</t>
  </si>
  <si>
    <t>MATERLÂNDIA</t>
  </si>
  <si>
    <t>MATHIAS LOBATO</t>
  </si>
  <si>
    <t>PEDRA DOURADA</t>
  </si>
  <si>
    <t>PRESIDENTE BERNARDES</t>
  </si>
  <si>
    <t>SANTA BÁRBARA DO MONTE VERDE</t>
  </si>
  <si>
    <t>SANTANA DOS MONTES</t>
  </si>
  <si>
    <t>TUMIRITINGA</t>
  </si>
  <si>
    <t>AÇUCENA</t>
  </si>
  <si>
    <t>CAMPANÁRIO</t>
  </si>
  <si>
    <t>CARVALHÓPOLIS</t>
  </si>
  <si>
    <t>DOM SILVÉRIO</t>
  </si>
  <si>
    <t>IBIRACI</t>
  </si>
  <si>
    <t>PALMÓPOLIS</t>
  </si>
  <si>
    <t>PIRAJUBA</t>
  </si>
  <si>
    <t>POCRANE</t>
  </si>
  <si>
    <t>RIO VERMELHO</t>
  </si>
  <si>
    <t>SÃO SEBASTIÃO DO RIO VERDE</t>
  </si>
  <si>
    <t>JOAQUIM FELÍCIO</t>
  </si>
  <si>
    <t>PAIVA</t>
  </si>
  <si>
    <t>PEDRA BONITA</t>
  </si>
  <si>
    <t>SANTA FÉ DE MINAS</t>
  </si>
  <si>
    <t>SANTO HIPÓLITO</t>
  </si>
  <si>
    <t>CHALÉ</t>
  </si>
  <si>
    <t>CONCEIÇÃO DE IPANEMA</t>
  </si>
  <si>
    <t>ESPÍRITO SANTO DO DOURADO</t>
  </si>
  <si>
    <t>FELÍCIO DOS SANTOS</t>
  </si>
  <si>
    <t>GAMELEIRAS</t>
  </si>
  <si>
    <t>IBITURUNA</t>
  </si>
  <si>
    <t>NINHEIRA</t>
  </si>
  <si>
    <t>NOVA BELÉM</t>
  </si>
  <si>
    <t>PEDRAS DE MARIA DA CRUZ</t>
  </si>
  <si>
    <t>SANTO ANTÔNIO DO GRAMA</t>
  </si>
  <si>
    <t>SÃO BRÁS DO SUAÇUÍ</t>
  </si>
  <si>
    <t>ALBERTINA</t>
  </si>
  <si>
    <t>AUGUSTO DE LIMA</t>
  </si>
  <si>
    <t>BELMIRO BRAGA</t>
  </si>
  <si>
    <t>CLARO DOS POÇÕES</t>
  </si>
  <si>
    <t>FELISBURGO</t>
  </si>
  <si>
    <t>ITAVERAVA</t>
  </si>
  <si>
    <t>LEANDRO FERREIRA</t>
  </si>
  <si>
    <t>MESQUITA</t>
  </si>
  <si>
    <t>SANTANA DE PIRAPAMA</t>
  </si>
  <si>
    <t>UMBURATIBA</t>
  </si>
  <si>
    <t>BANDEIRA</t>
  </si>
  <si>
    <t>CANTAGALO</t>
  </si>
  <si>
    <t>CHIADOR</t>
  </si>
  <si>
    <t>MADRE DE DEUS DE MINAS</t>
  </si>
  <si>
    <t>ROCHEDO DE MINAS</t>
  </si>
  <si>
    <t>SANTA EFIGÊNIA DE MINAS</t>
  </si>
  <si>
    <t>SÃO JOSÉ DO DIVINO</t>
  </si>
  <si>
    <t>SÃO PEDRO DA UNIÃO</t>
  </si>
  <si>
    <t>SERICITA</t>
  </si>
  <si>
    <t>VARGEM ALEGRE</t>
  </si>
  <si>
    <t>AMPARO DA SERRA</t>
  </si>
  <si>
    <t>CACHOEIRA DOURADA</t>
  </si>
  <si>
    <t>CAMACHO</t>
  </si>
  <si>
    <t>CLARAVAL</t>
  </si>
  <si>
    <t>IBITIÚRA DE MINAS</t>
  </si>
  <si>
    <t>OLARIA</t>
  </si>
  <si>
    <t>PRATINHA</t>
  </si>
  <si>
    <t>RITÁPOLIS</t>
  </si>
  <si>
    <t>ROMARIA</t>
  </si>
  <si>
    <t>SANTA RITA DE IBITIPOCA</t>
  </si>
  <si>
    <t>SANTA RITA DO ITUETO</t>
  </si>
  <si>
    <t>SANTA ROSA DA SERRA</t>
  </si>
  <si>
    <t>SÃO DOMINGOS DAS DORES</t>
  </si>
  <si>
    <t>SÃO JOÃO DA MATA</t>
  </si>
  <si>
    <t>SÃO JOÃO DAS MISSÕES</t>
  </si>
  <si>
    <t>SÃO JOSÉ DO ALEGRE</t>
  </si>
  <si>
    <t>SILVIANÓPOLIS</t>
  </si>
  <si>
    <t>CAJURI</t>
  </si>
  <si>
    <t>FAMA</t>
  </si>
  <si>
    <t>GRUPIARA</t>
  </si>
  <si>
    <t>JAPARAÍBA</t>
  </si>
  <si>
    <t>JOSÉ GONÇALVES DE MINAS</t>
  </si>
  <si>
    <t>OLÍMPIO NORONHA</t>
  </si>
  <si>
    <t>SANTANA DE CATAGUASES</t>
  </si>
  <si>
    <t>SÃO GONÇALO DO RIO PRETO</t>
  </si>
  <si>
    <t>SÃO JOÃO DO PARAÍSO</t>
  </si>
  <si>
    <t>SILVEIRÂNIA</t>
  </si>
  <si>
    <t>ARAPUÁ</t>
  </si>
  <si>
    <t>CORDISLÂNDIA</t>
  </si>
  <si>
    <t>DOM BOSCO</t>
  </si>
  <si>
    <t>GUARARÁ</t>
  </si>
  <si>
    <t>SÃO SEBASTIÃO DO OESTE</t>
  </si>
  <si>
    <t>SERITINGA</t>
  </si>
  <si>
    <t>TAPARUBA</t>
  </si>
  <si>
    <t>ARAPONGA</t>
  </si>
  <si>
    <t>CATUTI</t>
  </si>
  <si>
    <t>PEQUERI</t>
  </si>
  <si>
    <t>PINTÓPOLIS</t>
  </si>
  <si>
    <t>SANTA CRUZ DO ESCALVADO</t>
  </si>
  <si>
    <t>SERRA AZUL DE MINAS</t>
  </si>
  <si>
    <t>UBAÍ</t>
  </si>
  <si>
    <t>ÁGUA COMPRIDA</t>
  </si>
  <si>
    <t>CATAS ALTAS DA NORUEGA</t>
  </si>
  <si>
    <t>CIPOTÂNEA</t>
  </si>
  <si>
    <t>ICARAÍ DE MINAS</t>
  </si>
  <si>
    <t>JOANÉSIA</t>
  </si>
  <si>
    <t>NOVA MÓDICA</t>
  </si>
  <si>
    <t>NOVORIZONTE</t>
  </si>
  <si>
    <t>PADRE CARVALHO</t>
  </si>
  <si>
    <t>SÃO SEBASTIÃO DA VARGEM ALEGRE</t>
  </si>
  <si>
    <t>SENADOR JOSÉ BENTO</t>
  </si>
  <si>
    <t>SERRANÓPOLIS DE MINAS</t>
  </si>
  <si>
    <t>CRISTIANO OTONI</t>
  </si>
  <si>
    <t>IBIRACATU</t>
  </si>
  <si>
    <t>ITAMBÉ DO MATO DENTRO</t>
  </si>
  <si>
    <t>PAULISTAS</t>
  </si>
  <si>
    <t>SÃO JOÃO DA LAGOA</t>
  </si>
  <si>
    <t>AGUANIL</t>
  </si>
  <si>
    <t>CÓRREGO DO BOM JESUS</t>
  </si>
  <si>
    <t>JUVENÍLIA</t>
  </si>
  <si>
    <t>SÃO PEDRO DO SUAÇUÍ</t>
  </si>
  <si>
    <t>SÃO SEBASTIÃO DO RIO PRETO</t>
  </si>
  <si>
    <t>ANTÔNIO PRADO DE MINAS</t>
  </si>
  <si>
    <t>BRAÚNAS</t>
  </si>
  <si>
    <t>CONCEIÇÃO DAS PEDRAS</t>
  </si>
  <si>
    <t>CÓRREGO DANTA</t>
  </si>
  <si>
    <t>DOM JOAQUIM</t>
  </si>
  <si>
    <t>ESTRELA DALVA</t>
  </si>
  <si>
    <t>INDAIABIRA</t>
  </si>
  <si>
    <t>JOSÉ RAYDAN</t>
  </si>
  <si>
    <t>MAMONAS</t>
  </si>
  <si>
    <t>MONTEZUMA</t>
  </si>
  <si>
    <t>PIEDADE DO RIO GRANDE</t>
  </si>
  <si>
    <t>SÃO GERALDO DO BAIXIO</t>
  </si>
  <si>
    <t>SÃO JOSÉ DO MANTIMENTO</t>
  </si>
  <si>
    <t>SENADOR CORTES</t>
  </si>
  <si>
    <t>VARGEM GRANDE DO RIO PARDO</t>
  </si>
  <si>
    <t>ARICANDUVA</t>
  </si>
  <si>
    <t>BOTUMIRIM</t>
  </si>
  <si>
    <t>BRÁS PIRES</t>
  </si>
  <si>
    <t>BUGRE</t>
  </si>
  <si>
    <t>CARANAÍBA</t>
  </si>
  <si>
    <t>CÔNEGO MARINHO</t>
  </si>
  <si>
    <t>CRUZEIRO DA FORTALEZA</t>
  </si>
  <si>
    <t>FREI LAGONEGRO</t>
  </si>
  <si>
    <t>IMBÉ DE MINAS</t>
  </si>
  <si>
    <t>JAGUARAÇU</t>
  </si>
  <si>
    <t>LAMIM</t>
  </si>
  <si>
    <t>PESCADOR</t>
  </si>
  <si>
    <t>SANTA CRUZ DE SALINAS</t>
  </si>
  <si>
    <t>BIQUINHAS</t>
  </si>
  <si>
    <t>CARMÉSIA</t>
  </si>
  <si>
    <t>CASCALHO RICO</t>
  </si>
  <si>
    <t>CONQUISTA</t>
  </si>
  <si>
    <t>CORONEL PACHECO</t>
  </si>
  <si>
    <t>DIOGO DE VASCONCELOS</t>
  </si>
  <si>
    <t>FRUTA DE LEITE</t>
  </si>
  <si>
    <t>GUARACIAMA</t>
  </si>
  <si>
    <t>LUISLÂNDIA</t>
  </si>
  <si>
    <t>NACIP RAYDAN</t>
  </si>
  <si>
    <t>PRESIDENTE JUSCELINO</t>
  </si>
  <si>
    <t>SÃO JOSÉ DA SAFIRA</t>
  </si>
  <si>
    <t>SERRANOS</t>
  </si>
  <si>
    <t>VERDELÂNDIA</t>
  </si>
  <si>
    <t>ARANTINA</t>
  </si>
  <si>
    <t>DORESÓPOLIS</t>
  </si>
  <si>
    <t>DOURADOQUARA</t>
  </si>
  <si>
    <t>FRANCISCO DUMONT</t>
  </si>
  <si>
    <t>ONÇA DE PITANGUI</t>
  </si>
  <si>
    <t>PASSA VINTE</t>
  </si>
  <si>
    <t>RIO ESPERA</t>
  </si>
  <si>
    <t>RUBELITA</t>
  </si>
  <si>
    <t>SÃO GERALDO DA PIEDADE</t>
  </si>
  <si>
    <t>WENCESLAU BRAZ</t>
  </si>
  <si>
    <t>ARAÇAÍ</t>
  </si>
  <si>
    <t>CONSOLAÇÃO</t>
  </si>
  <si>
    <t>JOSENÓPOLIS</t>
  </si>
  <si>
    <t>MEDEIROS</t>
  </si>
  <si>
    <t>MONJOLOS</t>
  </si>
  <si>
    <t>PAI PEDRO</t>
  </si>
  <si>
    <t>CONCEIÇÃO DA BARRA DE MINAS</t>
  </si>
  <si>
    <t>CRISTÁLIA</t>
  </si>
  <si>
    <t>OLHOS-D'ÁGUA</t>
  </si>
  <si>
    <t>PATIS</t>
  </si>
  <si>
    <t>SANTO ANTÔNIO DO RETIRO</t>
  </si>
  <si>
    <t>CEDRO DO ABAETÉ</t>
  </si>
  <si>
    <t>CRISTAIS</t>
  </si>
  <si>
    <t>DORES DE GUANHÃES</t>
  </si>
  <si>
    <t>JURAMENTO</t>
  </si>
  <si>
    <t>MIRAVÂNIA</t>
  </si>
  <si>
    <t>PEDRA DO ANTA</t>
  </si>
  <si>
    <t>SANTANA DO GARAMBÉU</t>
  </si>
  <si>
    <t>SÃO JOÃO DO PACUÍ</t>
  </si>
  <si>
    <t>VARGEM BONITA</t>
  </si>
  <si>
    <t>CASA GRANDE</t>
  </si>
  <si>
    <t>CUPARAQUE</t>
  </si>
  <si>
    <t>MORRO DA GARÇA</t>
  </si>
  <si>
    <t>CAMPO AZUL</t>
  </si>
  <si>
    <t>ENGENHEIRO NAVARRO</t>
  </si>
  <si>
    <t>GLAUCILÂNDIA</t>
  </si>
  <si>
    <t>PASSABÉM</t>
  </si>
  <si>
    <t>QUELUZITA</t>
  </si>
  <si>
    <t>SENHORA DO PORTO</t>
  </si>
  <si>
    <t>TAPIRAÍ</t>
  </si>
  <si>
    <t>BERIZAL</t>
  </si>
  <si>
    <t>ITACAMBIRA</t>
  </si>
  <si>
    <t>SANTO ANTÔNIO DO RIO ABAIXO</t>
  </si>
  <si>
    <t>SÃO JOSÉ DO JACURI</t>
  </si>
  <si>
    <t>SERRA DA SAUDADE</t>
  </si>
  <si>
    <t>PONTO CHIQUE</t>
  </si>
  <si>
    <t>Total</t>
  </si>
  <si>
    <t>Nº DE CIDADES QUE RESPONDEM POR 50 %*</t>
  </si>
  <si>
    <t>Nº DE CIDADES QUE RESPONDEM POR 70 %*</t>
  </si>
  <si>
    <t>Nº DE CIDADES QUE RESPONDEM POR 90 %*</t>
  </si>
  <si>
    <t>REGIONAL</t>
  </si>
  <si>
    <t>JEQUITINHONHA E MUCURI</t>
  </si>
  <si>
    <t>*Estas cidades representam 50% dos EI regularizados em MG</t>
  </si>
  <si>
    <t>*Estas cidades representam 70% dos EI regularizados em MG</t>
  </si>
  <si>
    <t>*Estas cidades representam 90% dos EI regularizados em MG</t>
  </si>
  <si>
    <t>REGIONAL CENTRO</t>
  </si>
  <si>
    <t>MACROCENTRO</t>
  </si>
  <si>
    <t>REGIONAL ZONA DA MATA</t>
  </si>
  <si>
    <t>REGIONAL NOROESTE</t>
  </si>
  <si>
    <t>REGIONAL NORTE</t>
  </si>
  <si>
    <t>REGIONAL RIO DOCE</t>
  </si>
  <si>
    <t>REGIONAL SUL</t>
  </si>
  <si>
    <t>REGIONAL TRIÂNGULO</t>
  </si>
  <si>
    <t>ORDEM DE QUANTIDADE DE FORMALIZAÇÃO</t>
  </si>
  <si>
    <t>UF</t>
  </si>
  <si>
    <t>Total Optantes</t>
  </si>
  <si>
    <t>Município</t>
  </si>
  <si>
    <t>Quantitativos MEI</t>
  </si>
  <si>
    <t>Código</t>
  </si>
  <si>
    <t>Descrição</t>
  </si>
  <si>
    <t>Masculino</t>
  </si>
  <si>
    <t>Feminino</t>
  </si>
  <si>
    <t>CULTIVO DE FLORES E PLANTAS ORNAMENTAIS</t>
  </si>
  <si>
    <t>APICULTURA</t>
  </si>
  <si>
    <t>CRIAÇÃO DE ANIMAIS DE ESTIMAÇÃO</t>
  </si>
  <si>
    <t>SERVIÇO DE PULVERIZAÇÃO E CONTROLE DE PRAGAS AGRÍCOLAS</t>
  </si>
  <si>
    <t>SERVIÇO DE PODA DE ÁRVORES PARA LAVOURAS</t>
  </si>
  <si>
    <t>SERVIÇO DE PREPARAÇÃO DE TERRENO, CULTIVO E COLHEITA</t>
  </si>
  <si>
    <t>SERVIÇO DE TOSQUIAMENTO DE OVINOS</t>
  </si>
  <si>
    <t>SERVIÇO DE MANEJO DE ANIMAIS</t>
  </si>
  <si>
    <t>CAÇA E SERVIÇOS RELACIONADOS</t>
  </si>
  <si>
    <t>CULTIVO DE MUDAS EM VIVEIROS FLORESTAIS</t>
  </si>
  <si>
    <t>EXTRAÇÃO DE MADEIRA EM FLORESTAS PLANTADAS</t>
  </si>
  <si>
    <t>CONSERVAÇÃO DE FLORESTAS NATIVAS</t>
  </si>
  <si>
    <t>COLETA DE PRODUTOS NÃO-MADEIREIROS NÃO ESPECIFICADOS ANTERIORMENTE EM FLORESTAS NATIVAS</t>
  </si>
  <si>
    <t>ATIVIDADES DE APOIO À PESCA EM ÁGUA SALGADA</t>
  </si>
  <si>
    <t>COLETA DE OUTROS PRODUTOS AQUÁTICOS DE ÁGUA DOCE</t>
  </si>
  <si>
    <t>CRIAÇÃO DE PEIXES ORNAMENTAIS EM ÁGUA SALGADA E SALOBRA</t>
  </si>
  <si>
    <t>CRIAÇÃO DE PEIXES EM ÁGUA DOCE</t>
  </si>
  <si>
    <t>CRIAÇÃO DE PEIXES ORNAMENTAIS EM ÁGUA DOCE</t>
  </si>
  <si>
    <t>EXTRAÇÃO E BENEFICIAMENTO DE AREIAS BETUMINOSAS</t>
  </si>
  <si>
    <t>EXTRAÇÃO DE AREIA, CASCALHO OU PEDREGULHO E BENEFICIAMENTO ASSOCIADO</t>
  </si>
  <si>
    <t>EXTRAÇÃO DE SAL MARINHO</t>
  </si>
  <si>
    <t>EXTRAÇÃO DE OUTROS MINERAIS NÃO-METÁLICOS NÃO ESPECIFICADOS ANTERIORMENTE</t>
  </si>
  <si>
    <t>MATADOURO - ABATE DE RESES SOB CONTRATO - EXCETO ABATE DE SUÍNOS</t>
  </si>
  <si>
    <t>ABATE DE AVES</t>
  </si>
  <si>
    <t>FABRICAÇÃO DE PRODUTOS DE CARNE</t>
  </si>
  <si>
    <t>FABRICAÇÃO DE CONSERVAS DE FRUTAS</t>
  </si>
  <si>
    <t>FABRICAÇÃO DE CONSERVAS DE LEGUMES E OUTROS VEGETAIS, EXCETO PALMITO</t>
  </si>
  <si>
    <t>FABRICAÇÃO DE SUCOS CONCENTRADOS DE FRUTAS, HORTALIÇAS E LEGUMES</t>
  </si>
  <si>
    <t>FABRICAÇÃO DE SUCOS DE FRUTAS, HORTALIÇAS E LEGUMES, EXCETO CONCENTRADOS</t>
  </si>
  <si>
    <t>FABRICAÇÃO DE LATICÍNIOS</t>
  </si>
  <si>
    <t>FABRICAÇÃO DE SORVETES E OUTROS GELADOS COMESTÍVEIS</t>
  </si>
  <si>
    <t>FABRICAÇÃO DE PRODUTOS DO ARROZ</t>
  </si>
  <si>
    <t>FABRICAÇÃO DE FARINHA DE MANDIOCA E DERIVADOS</t>
  </si>
  <si>
    <t>FABRICAÇÃO DE FARINHA DE MILHO E DERIVADOS, EXCETO ÓLEOS DE MILHO</t>
  </si>
  <si>
    <t>FABRICAÇÃO DE AMIDOS E FÉCULAS DE VEGETAIS</t>
  </si>
  <si>
    <t>FABRICAÇÃO DE ALIMENTOS PARA ANIMAIS</t>
  </si>
  <si>
    <t>MOAGEM E FABRICAÇÃO DE PRODUTOS DE ORIGEM VEGETAL NÃO ESPECIFICADOS ANTERIORMENTE</t>
  </si>
  <si>
    <t>FABRICAÇÃO DE AÇÚCAR EM BRUTO</t>
  </si>
  <si>
    <t>TORREFAÇÃO E MOAGEM DE CAFÉ</t>
  </si>
  <si>
    <t>FABRICAÇÃO DE PRODUTOS DE PANIFICAÇÃO INDUSTRIAL</t>
  </si>
  <si>
    <t>FABRICAÇÃO DE PRODUTOS DE PADARIA E CONFEITARIA COM PREDOMINÂNCIA DE PRODUÇÃO PRÓPRIA</t>
  </si>
  <si>
    <t>FABRICAÇÃO DE BISCOITOS E BOLACHAS</t>
  </si>
  <si>
    <t>FABRICAÇÃO DE PRODUTOS DERIVADOS DO CACAU E DE CHOCOLATES</t>
  </si>
  <si>
    <t>FABRICAÇÃO DE FRUTAS CRISTALIZADAS, BALAS E SEMELHANTES</t>
  </si>
  <si>
    <t>FABRICAÇÃO DE MASSAS ALIMENTÍCIAS</t>
  </si>
  <si>
    <t>FABRICAÇÃO DE ESPECIARIAS, MOLHOS, TEMPEROS E CONDIMENTOS</t>
  </si>
  <si>
    <t>FABRICAÇÃO DE ALIMENTOS E PRATOS PRONTOS</t>
  </si>
  <si>
    <t>FABRICAÇÃO DE VINAGRES</t>
  </si>
  <si>
    <t>FABRICAÇÃO DE GELO COMUM</t>
  </si>
  <si>
    <t>FABRICAÇÃO DE PRODUTOS PARA INFUSÃO (CHÁ, MATE, ETC.)</t>
  </si>
  <si>
    <t>FABRICAÇÃO DE OUTROS PRODUTOS ALIMENTÍCIOS NÃO ESPECIFICADOS ANTERIORMENTE</t>
  </si>
  <si>
    <t>FABRICAÇÃO DE REFRESCOS, XAROPES E PÓS PARA REFRESCOS, EXCETO REFRESCOS DE FRUTAS</t>
  </si>
  <si>
    <t>FABRICAÇÃO DE OUTRAS BEBIDAS NÃO-ALCOÓLICAS NÃO ESPECIFICADAS ANTERIORMENTE</t>
  </si>
  <si>
    <t>FABRICAÇÃO DE OUTROS PRODUTOS DO FUMO, EXCETO CIGARROS, CIGARRILHAS E CHARUTOS</t>
  </si>
  <si>
    <t>PREPARAÇÃO E FIAÇÃO DE FIBRAS DE ALGODÃO</t>
  </si>
  <si>
    <t>PREPARAÇÃO E FIAÇÃO DE FIBRAS TÊXTEIS NATURAIS, EXCETO ALGODÃO</t>
  </si>
  <si>
    <t>TECELAGEM DE FIOS DE ALGODÃO</t>
  </si>
  <si>
    <t>TECELAGEM DE FIOS DE FIBRAS TÊXTEIS NATURAIS, EXCETO ALGODÃO</t>
  </si>
  <si>
    <t>ESTAMPARIA E TEXTURIZAÇÃO EM FIOS, TECIDOS, ARTEFATOS TÊXTEIS E PEÇAS DO VESTUÁRIO</t>
  </si>
  <si>
    <t>OUTROS SERVIÇOS DE ACABAMENTO EM FIOS, TECIDOS, ARTEFATOS TÊXTEIS E PEÇAS DO VESTUÁRIO</t>
  </si>
  <si>
    <t>FABRICAÇÃO DE ARTEFATOS TÊXTEIS PARA USO DOMÉSTICO</t>
  </si>
  <si>
    <t>FABRICAÇÃO DE ARTEFATOS DE TAPEÇARIA</t>
  </si>
  <si>
    <t>FABRICAÇÃO DE ARTEFATOS DE CORDOARIA</t>
  </si>
  <si>
    <t>FABRICAÇÃO DE OUTROS PRODUTOS TÊXTEIS NÃO ESPECIFICADOS ANTERIORMENTE</t>
  </si>
  <si>
    <t>CONFECÇÃO DE ROUPAS ÍNTIMAS</t>
  </si>
  <si>
    <t>FACÇÃO DE ROUPAS ÍNTIMAS</t>
  </si>
  <si>
    <t>CONFECÇÃO DE PEÇAS DE VESTUÁRIO, EXCETO ROUPAS ÍNTIMAS E AS CONFECCIONADAS SOB MEDIDA</t>
  </si>
  <si>
    <t>CONFECÇÃO, SOB MEDIDA, DE PEÇAS DO VESTUÁRIO, EXCETO ROUPAS ÍNTIMAS</t>
  </si>
  <si>
    <t>FACÇÃO DE PEÇAS DO VESTUÁRIO, EXCETO ROUPAS ÍNTIMAS</t>
  </si>
  <si>
    <t>CONFECÇÃO DE ROUPAS PROFISSIONAIS, EXCETO SOB MEDIDA</t>
  </si>
  <si>
    <t>FACÇÃO DE ROUPAS PROFISSIONAIS</t>
  </si>
  <si>
    <t>FABRICAÇÃO DE ACESSÓRIOS DO VESTUÁRIO, EXCETO PARA SEGURANÇA E PROTEÇÃO</t>
  </si>
  <si>
    <t>FABRICAÇÃO DE MEIAS</t>
  </si>
  <si>
    <t>FABRICAÇÃO DE ARTIGOS DO VESTUÁRIO, PRODUZIDOS EM MALHARIAS E TRICOTAGENS, EXCETO MEIAS</t>
  </si>
  <si>
    <t>CURTIMENTO E OUTRAS PREPARAÇÕES DE COURO</t>
  </si>
  <si>
    <t>FABRICAÇÃO DE ARTIGOS PARA VIAGEM, BOLSAS E SEMELHANTES DE QUALQUER MATERIAL</t>
  </si>
  <si>
    <t>FABRICAÇÃO DE ARTEFATOS DE COURO NÃO ESPECIFICADOS ANTERIORMENTE</t>
  </si>
  <si>
    <t>FABRICAÇÃO DE CALÇADOS DE COURO</t>
  </si>
  <si>
    <t>ACABAMENTO DE CALÇADOS DE COURO SOB CONTRATO</t>
  </si>
  <si>
    <t>FABRICAÇÃO DE CALÇADOS DE MATERIAL SINTÉTICO</t>
  </si>
  <si>
    <t>FABRICAÇÃO DE CALÇADOS DE MATERIAIS NÃO ESPECIFICADOS ANTERIORMENTE</t>
  </si>
  <si>
    <t>FABRICAÇÃO DE PARTES PARA CALÇADOS, DE QUALQUER MATERIAL</t>
  </si>
  <si>
    <t>SERRARIAS COM DESDOBRAMENTO DE MADEIRA</t>
  </si>
  <si>
    <t>FABRICAÇÃO DE ESQUADRIAS DE MADEIRA E DE PEÇAS DE MADEIRA PARA INSTALAÇÕES INDUSTRIAIS E COMERCIAIS</t>
  </si>
  <si>
    <t>FABRICAÇÃO DE OUTROS ARTIGOS DE CARPINTARIA PARA CONSTRUÇÃO</t>
  </si>
  <si>
    <t>FABRICAÇÃO DE ARTEFATOS DE TANOARIA E DE EMBALAGENS DE MADEIRA</t>
  </si>
  <si>
    <t>FABRICAÇÃO DE ARTEFATOS DIVERSOS DE MADEIRA, EXCETO MÓVEIS</t>
  </si>
  <si>
    <t>FABRICAÇÃO DE ARTEFATOS DIVERSOS DE CORTIÇA, BAMBU, PALHA, VIME E OUTROS MATERIAIS TRANÇADOS, EXCETO MÓVEIS</t>
  </si>
  <si>
    <t>FABRICAÇÃO DE EMBALAGENS DE PAPEL</t>
  </si>
  <si>
    <t>FABRICAÇÃO DE EMBALAGENS DE CARTOLINA E PAPEL-CARTÃO</t>
  </si>
  <si>
    <t>FABRICAÇÃO DE FRALDAS DESCARTÁVEIS</t>
  </si>
  <si>
    <t>FABRICAÇÃO DE ABSORVENTES HIGIÊNICOS</t>
  </si>
  <si>
    <t>FABRICAÇÃO DE PRODUTOS DE PAPEL PARA USO DOMÉSTICO E HIGIÊNICO-SANITÁRIO NÃO ESPECIFICADOS ANTERIORMENTE</t>
  </si>
  <si>
    <t>FABRICAÇÃO DE PRODUTOS DE PASTAS CELULÓSICAS, PAPEL, CARTOLINA, PAPEL-CARTÃO E PAPELÃO ONDULADO NÃO ESPECIFICADOS ANTERIORMENTE</t>
  </si>
  <si>
    <t>IMPRESSÃO DE MATERIAL PARA USO PUBLICITÁRIO</t>
  </si>
  <si>
    <t>IMPRESSÃO DE MATERIAL PARA OUTROS USOS</t>
  </si>
  <si>
    <t>SERVIÇOS DE PRÉ-IMPRESSÃO</t>
  </si>
  <si>
    <t>SERVIÇOS DE ENCADERNAÇÃO E PLASTIFICAÇÃO</t>
  </si>
  <si>
    <t>SERVIÇOS DE ACABAMENTOS GRÁFICOS, EXCETO ENCADERNAÇÃO E PLASTIFICAÇÃO</t>
  </si>
  <si>
    <t>REPRODUÇÃO DE SOM EM QUALQUER SUPORTE</t>
  </si>
  <si>
    <t>REPRODUÇÃO DE SOFTWARE EM QUALQUER SUPORTE</t>
  </si>
  <si>
    <t>FABRICAÇÃO DE CLORO E ÁLCALIS</t>
  </si>
  <si>
    <t>FABRICAÇÃO DE DESINFESTANTES DOMISSANITÁRIOS</t>
  </si>
  <si>
    <t>FABRICAÇÃO DE SABÕES E DETERGENTES SINTÉTICOS</t>
  </si>
  <si>
    <t>FABRICAÇÃO DE PRODUTOS DE LIMPEZA E POLIMENTO</t>
  </si>
  <si>
    <t>FABRICAÇÃO DE COSMÉTICOS, PRODUTOS DE PERFUMARIA E DE HIGIENE PESSOAL</t>
  </si>
  <si>
    <t>FABRICAÇÃO DE ARTIGOS PIROTÉCNICOS</t>
  </si>
  <si>
    <t>FABRICAÇÃO DE ARTEFATOS DE BORRACHA NÃO ESPECIFICADOS ANTERIORMENTE</t>
  </si>
  <si>
    <t>FABRICAÇÃO DE ARTEFATOS DE MATERIAL PLÁSTICO PARA OUTROS USOS NÃO ESPECIFICADOS ANTERIORMENTE</t>
  </si>
  <si>
    <t>FABRICAÇÃO DE ARTIGOS DE VIDRO</t>
  </si>
  <si>
    <t>FABRICAÇÃO DE ESTRUTURAS PRÉ-MOLDADAS DE CONCRETO ARMADO, EM SÉRIE E SOB ENCOMENDA</t>
  </si>
  <si>
    <t>FABRICAÇÃO DE ARTEFATOS DE CIMENTO PARA USO NA CONSTRUÇÃO</t>
  </si>
  <si>
    <t>PREPARAÇÃO DE MASSA DE CONCRETO E ARGAMASSA PARA CONSTRUÇÃO</t>
  </si>
  <si>
    <t>FABRICAÇÃO DE OUTROS ARTEFATOS E PRODUTOS DE CONCRETO, CIMENTO, FIBROCIMENTO, GESSO E MATERIAIS SEMELHANTES</t>
  </si>
  <si>
    <t>FABRICAÇÃO DE ARTEFATOS DE CERÂMICA E BARRO COZIDO PARA USO NA CONSTRUÇÃO, EXCETO AZULEJOS E PISOS</t>
  </si>
  <si>
    <t>FABRICAÇÃO DE PRODUTOS CERÂMICOS NÃO-REFRATÁRIOS NÃO ESPECIFICADOS ANTERIORMENTE</t>
  </si>
  <si>
    <t>BRITAMENTO DE PEDRAS, EXCETO ASSOCIADO À EXTRAÇÃO</t>
  </si>
  <si>
    <t>APARELHAMENTO DE PEDRAS PARA CONSTRUÇÃO, EXCETO ASSOCIADO À EXTRAÇÃO</t>
  </si>
  <si>
    <t>APARELHAMENTO DE PLACAS E EXECUÇÃO DE TRABALHOS EM MÁRMORE, GRANITO, ARDÓSIA E OUTRAS PEDRAS</t>
  </si>
  <si>
    <t>DECORAÇÃO, LAPIDAÇÃO, GRAVAÇÃO, VITRIFICAÇÃO E OUTROS TRABALHOS EM CERÂMICA, LOUÇA, VIDRO E CRISTAL</t>
  </si>
  <si>
    <t>FABRICAÇÃO DE ESTRUTURAS METÁLICAS</t>
  </si>
  <si>
    <t>FABRICAÇÃO DE ESQUADRIAS DE METAL</t>
  </si>
  <si>
    <t>PRODUÇÃO DE ARTEFATOS ESTAMPADOS DE METAL</t>
  </si>
  <si>
    <t>SERVIÇOS DE USINAGEM, TORNEARIA E SOLDA</t>
  </si>
  <si>
    <t>SERVIÇOS DE TRATAMENTO E REVESTIMENTO EM METAIS</t>
  </si>
  <si>
    <t>FABRICAÇÃO DE ARTIGOS DE CUTELARIA</t>
  </si>
  <si>
    <t>FABRICAÇÃO DE ARTIGOS DE SERRALHERIA, EXCETO ESQUADRIAS</t>
  </si>
  <si>
    <t>FABRICAÇÃO DE FERRAMENTAS</t>
  </si>
  <si>
    <t>FABRICAÇÃO DE ARTIGOS DE METAL PARA USO DOMÉSTICO E PESSOAL</t>
  </si>
  <si>
    <t>SERVIÇOS DE CONFECÇÃO DE ARMAÇÕES METÁLICAS PARA A CONSTRUÇÃO</t>
  </si>
  <si>
    <t>FABRICAÇÃO DE OUTROS PRODUTOS DE METAL NÃO ESPECIFICADOS ANTERIORMENTE</t>
  </si>
  <si>
    <t>FABRICAÇÃO DE LUMINÁRIAS E OUTROS EQUIPAMENTOS DE ILUMINAÇÃO</t>
  </si>
  <si>
    <t>FABRICAÇÃO DE OUTRAS PEÇAS E ACESSÓRIOS PARA VEÍCULOS AUTOMOTORES NÃO ESPECIFICADAS ANTERIORMENTE</t>
  </si>
  <si>
    <t>RECONDICIONAMENTO E RECUPERAÇÃO DE MOTORES PARA VEÍCULOS AUTOMOTORES</t>
  </si>
  <si>
    <t>FABRICAÇÃO DE MÓVEIS COM PREDOMINÂNCIA DE MADEIRA</t>
  </si>
  <si>
    <t>FABRICAÇÃO DE MÓVEIS COM PREDOMINÂNCIA DE METAL</t>
  </si>
  <si>
    <t>FABRICAÇÃO DE MÓVEIS DE OUTROS MATERIAIS, EXCETO MADEIRA E METAL</t>
  </si>
  <si>
    <t>FABRICAÇÃO DE COLCHÕES</t>
  </si>
  <si>
    <t>LAPIDAÇÃO DE GEMAS</t>
  </si>
  <si>
    <t>FABRICAÇÃO DE ARTEFATOS DE JOALHERIA E OURIVESARIA</t>
  </si>
  <si>
    <t>FABRICAÇÃO DE BIJUTERIAS E ARTEFATOS SEMELHANTES</t>
  </si>
  <si>
    <t>FABRICAÇÃO DE INSTRUMENTOS MUSICAIS, PEÇAS E ACESSÓRIOS</t>
  </si>
  <si>
    <t>FABRICAÇÃO DE ARTEFATOS PARA PESCA E ESPORTE</t>
  </si>
  <si>
    <t>FABRICAÇÃO DE MESAS DE BILHAR, DE SINUCA E ACESSÓRIOS ASSOCIADA À LOCAÇÃO</t>
  </si>
  <si>
    <t>FABRICAÇÃO DE OUTROS BRINQUEDOS E JOGOS RECREATIVOS NÃO ESPECIFICADOS ANTERIORMENTE</t>
  </si>
  <si>
    <t>SERVIÇOS DE PRÓTESE DENTÁRIA</t>
  </si>
  <si>
    <t>FABRICAÇÃO DE ESCOVAS, PINCÉIS E VASSOURAS</t>
  </si>
  <si>
    <t>FABRICAÇÃO DE EQUIPAMENTOS E ACESSÓRIOS PARA SEGURANÇA PESSOAL E PROFISSIONAL</t>
  </si>
  <si>
    <t>FABRICAÇÃO DE CANETAS, LÁPIS E OUTROS ARTIGOS PARA ESCRITÓRIO</t>
  </si>
  <si>
    <t>FABRICAÇÃO DE LETRAS, LETREIROS E PLACAS DE QUALQUER MATERIAL, EXCETO LUMINOSOS</t>
  </si>
  <si>
    <t>FABRICAÇÃO DE PAINÉIS E LETREIROS LUMINOSOS</t>
  </si>
  <si>
    <t>FABRICAÇÃO DE AVIAMENTOS PARA COSTURA</t>
  </si>
  <si>
    <t>FABRICAÇÃO DE VELAS, INCLUSIVE DECORATIVAS</t>
  </si>
  <si>
    <t>FABRICAÇÃO DE PRODUTOS DIVERSOS NÃO ESPECIFICADOS ANTERIORMENTE</t>
  </si>
  <si>
    <t>MANUTENÇÃO E REPARAÇÃO DE TANQUES, RESERVATÓRIOS METÁLICOS E CALDEIRAS, EXCETO PARA VEÍCULOS</t>
  </si>
  <si>
    <t>MANUTENÇÃO E REPARAÇÃO DE APARELHOS ELETROMÉDICOS E ELETROTERAPÊUTICOS E EQUIPAMENTOS DE IRRADIAÇÃO</t>
  </si>
  <si>
    <t>MANUTENÇÃO E REPARAÇÃO DE GERADORES, TRANSFORMADORES E MOTORES ELÉTRICOS</t>
  </si>
  <si>
    <t>MANUTENÇÃO E REPARAÇÃO DE BATERIAS E ACUMULADORES ELÉTRICOS, EXCETO PARA VEÍCULOS</t>
  </si>
  <si>
    <t>MANUTENÇÃO E REPARAÇÃO DE MÁQUINAS, APARELHOS E MATERIAIS ELÉTRICOS NÃO ESPECIFICADOS ANTERIORMENTE</t>
  </si>
  <si>
    <t>MANUTENÇÃO E REPARAÇÃO DE MÁQUINAS MOTRIZES NÃO-ELÉTRICAS</t>
  </si>
  <si>
    <t>MANUTENÇÃO E REPARAÇÃO DE EQUIPAMENTOS HIDRÁULICOS E PNEUMÁTICOS, EXCETO VÁLVULAS</t>
  </si>
  <si>
    <t>MANUTENÇÃO E REPARAÇÃO DE MÁQUINAS, APARELHOS E EQUIPAMENTOS PARA INSTALAÇÕES TÉRMICAS</t>
  </si>
  <si>
    <t>MANUTENÇÃO E REPARAÇÃO DE MÁQUINAS E APARELHOS DE REFRIGERAÇÃO E VENTILAÇÃO PARA USO INDUSTRIAL E COMERCIAL</t>
  </si>
  <si>
    <t>MANUTENÇÃO E REPARAÇÃO DE MÁQUINAS DE ESCREVER, CALCULAR E DE OUTROS EQUIPAMENTOS NÃO-ELETRÔNICOS PARA ESCRITÓRIO</t>
  </si>
  <si>
    <t>MANUTENÇÃO E REPARAÇÃO DE MÁQUINAS E EQUIPAMENTOS PARA USO GERAL NÃO ESPECIFICADOS ANTERIORMENTE</t>
  </si>
  <si>
    <t>MANUTENÇÃO E REPARAÇÃO DE MÁQUINAS E EQUIPAMENTOS PARA AGRICULTURA E PECUÁRIA</t>
  </si>
  <si>
    <t>MANUTENÇÃO E REPARAÇÃO DE TRATORES AGRÍCOLAS</t>
  </si>
  <si>
    <t>MANUTENÇÃO E REPARAÇÃO DE MÁQUINAS E EQUIPAMENTOS PARA AS INDÚSTRIAS DE ALIMENTOS, BEBIDAS E FUMO</t>
  </si>
  <si>
    <t>MANUTENÇÃO E REPARAÇÃO DE MÁQUINAS E EQUIPAMENTOS PARA A INDÚSTRIA TÊXTIL, DO VESTUÁRIO, DO COURO E CALÇADOS</t>
  </si>
  <si>
    <t>MANUTENÇÃO E REPARAÇÃO DE OUTRAS MÁQUINAS E EQUIPAMENTOS PARA USOS INDUSTRIAIS NÃO ESPECIFICADOS ANTERIORMENTE</t>
  </si>
  <si>
    <t>MANUTENÇÃO E REPARAÇÃO DE EMBARCAÇÕES PARA ESPORTE E LAZER</t>
  </si>
  <si>
    <t>MANUTENÇÃO E REPARAÇÃO DE EQUIPAMENTOS E PRODUTOS NÃO ESPECIFICADOS ANTERIORMENTE</t>
  </si>
  <si>
    <t>INSTALAÇÃO DE MÁQUINAS E EQUIPAMENTOS INDUSTRIAIS</t>
  </si>
  <si>
    <t>SERVIÇOS DE MONTAGEM DE MÓVEIS DE QUALQUER MATERIAL</t>
  </si>
  <si>
    <t>INSTALAÇÃO DE OUTROS EQUIPAMENTOS NÃO ESPECIFICADOS ANTERIORMENTE</t>
  </si>
  <si>
    <t>DISTRIBUIÇÃO DE ÁGUA POR CAMINHÕES</t>
  </si>
  <si>
    <t>ATIVIDADES RELACIONADAS A ESGOTO, EXCETO A GESTÃO DE REDES</t>
  </si>
  <si>
    <t>COLETA DE RESÍDUOS NÃO-PERIGOSOS</t>
  </si>
  <si>
    <t>COLETA DE RESÍDUOS PERIGOSOS</t>
  </si>
  <si>
    <t>RECUPERAÇÃO DE SUCATAS DE ALUMÍNIO</t>
  </si>
  <si>
    <t>RECUPERAÇÃO DE MATERIAIS METÁLICOS, EXCETO ALUMÍNIO</t>
  </si>
  <si>
    <t>RECUPERAÇÃO DE MATERIAIS PLÁSTICOS</t>
  </si>
  <si>
    <t>RECUPERAÇÃO DE MATERIAIS NÃO ESPECIFICADOS ANTERIORMENTE</t>
  </si>
  <si>
    <t>INCORPORAÇÃO DE EMPREENDIMENTOS IMOBILIÁRIOS</t>
  </si>
  <si>
    <t>CONSTRUÇÃO DE EDIFÍCIOS</t>
  </si>
  <si>
    <t>CONSTRUÇÃO DE OBRAS DE ARTE ESPECIAIS</t>
  </si>
  <si>
    <t>CONSTRUÇÃO DE ESTAÇÕES E REDES DE TELECOMUNICAÇÕES</t>
  </si>
  <si>
    <t>MANUTENÇÃO DE ESTAÇÕES E REDES DE TELECOMUNICAÇÕES</t>
  </si>
  <si>
    <t>MONTAGEM DE ESTRUTURAS METÁLICAS</t>
  </si>
  <si>
    <t>OUTRAS OBRAS DE ENGENHARIA CIVIL NÃO ESPECIFICADAS ANTERIORMENTE</t>
  </si>
  <si>
    <t>OBRAS DE TERRAPLENAGEM</t>
  </si>
  <si>
    <t>INSTALAÇÃO E MANUTENÇÃO ELÉTRICA</t>
  </si>
  <si>
    <t>INSTALAÇÕES HIDRÁULICAS, SANITÁRIAS E DE GÁS</t>
  </si>
  <si>
    <t>INSTALAÇÃO E MANUTENÇÃO DE SISTEMAS CENTRAIS DE AR CONDICIONADO, DE VENTILAÇÃO E REFRIGERAÇÃO</t>
  </si>
  <si>
    <t>INSTALAÇÕES DE SISTEMA DE PREVENÇÃO CONTRA INCÊNDIO</t>
  </si>
  <si>
    <t>INSTALAÇÃO DE PAINÉIS PUBLICITÁRIOS</t>
  </si>
  <si>
    <t>INSTALAÇÃO DE EQUIPAMENTOS PARA ORIENTAÇÃO À NAVEGAÇÃO MARÍTIMA FLUVIAL E LACUSTRE</t>
  </si>
  <si>
    <t>INSTALAÇÃO, MANUTENÇÃO E REPARAÇÃO DE ELEVADORES, ESCADAS E ESTEIRAS ROLANTES</t>
  </si>
  <si>
    <t>MONTAGEM E INSTALAÇÃO DE SISTEMAS E EQUIPAMENTOS DE ILUMINAÇÃO E SINALIZAÇÃO EM VIAS PÚBLICAS, PORTOS E AEROPORTOS</t>
  </si>
  <si>
    <t>TRATAMENTOS TÉRMICOS, ACÚSTICOS OU DE VIBRAÇÃO</t>
  </si>
  <si>
    <t>OUTRAS OBRAS DE INSTALAÇÕES EM CONSTRUÇÕES NÃO ESPECIFICADAS ANTERIORMENTE</t>
  </si>
  <si>
    <t>INSTALAÇÃO DE PORTAS, JANELAS, TETOS, DIVISÓRIAS E ARMÁRIOS EMBUTIDOS DE QUALQUER MATERIAL</t>
  </si>
  <si>
    <t>OBRAS DE ACABAMENTO EM GESSO E ESTUQUE</t>
  </si>
  <si>
    <t>SERVIÇOS DE PINTURA DE EDIFÍCIOS EM GERAL</t>
  </si>
  <si>
    <t>APLICAÇÃO DE REVESTIMENTOS E DE RESINAS EM INTERIORES E EXTERIORES</t>
  </si>
  <si>
    <t>OUTRAS OBRAS DE ACABAMENTO DA CONSTRUÇÃO</t>
  </si>
  <si>
    <t>OBRAS DE FUNDAÇÕES</t>
  </si>
  <si>
    <t>ADMINISTRAÇÃO DE OBRAS</t>
  </si>
  <si>
    <t>OBRAS DE ALVENARIA</t>
  </si>
  <si>
    <t>PERFURAÇÃO E CONSTRUÇÃO DE POÇOS DE ÁGUA</t>
  </si>
  <si>
    <t>SERVIÇOS ESPECIALIZADOS PARA CONSTRUÇÃO NÃO ESPECIFICADOS ANTERIORMENTE</t>
  </si>
  <si>
    <t>COMÉRCIO A VAREJO DE AUTOMÓVEIS, CAMIONETAS E UTILITÁRIOS USADOS</t>
  </si>
  <si>
    <t>REPRESENTANTES COMERCIAIS E AGENTES DO COMÉRCIO DE VEÍCULOS AUTOMOTORES</t>
  </si>
  <si>
    <t>SERVIÇOS DE MANUTENÇÃO E REPARAÇÃO MECÂNICA DE VEÍCULOS AUTOMOTORES</t>
  </si>
  <si>
    <t>SERVIÇOS DE LANTERNAGEM OU FUNILARIA E PINTURA DE VEÍCULOS AUTOMOTORES</t>
  </si>
  <si>
    <t>SERVIÇOS DE MANUTENÇÃO E REPARAÇÃO ELÉTRICA DE VEÍCULOS AUTOMOTORES</t>
  </si>
  <si>
    <t>SERVIÇOS DE ALINHAMENTO E BALANCEAMENTO DE VEÍCULOS AUTOMOTORES</t>
  </si>
  <si>
    <t>SERVIÇOS DE LAVAGEM, LUBRIFICAÇÃO E POLIMENTO DE VEÍCULOS AUTOMOTORES</t>
  </si>
  <si>
    <t>SERVIÇOS DE BORRACHARIA PARA VEÍCULOS AUTOMOTORES</t>
  </si>
  <si>
    <t>SERVIÇOS DE INSTALAÇÃO, MANUTENÇÃO E REPARAÇÃO DE ACESSÓRIOS PARA VEÍCULOS AUTOMOTORES</t>
  </si>
  <si>
    <t>SERVIÇOS DE CAPOTARIA</t>
  </si>
  <si>
    <t>COMÉRCIO A VAREJO DE PEÇAS E ACESSÓRIOS NOVOS PARA VEÍCULOS AUTOMOTORES</t>
  </si>
  <si>
    <t>COMÉRCIO A VAREJO DE PEÇAS E ACESSÓRIOS USADOS PARA VEÍCULOS AUTOMOTORES</t>
  </si>
  <si>
    <t>COMÉRCIO A VAREJO DE PNEUMÁTICOS E CÂMARAS-DE-AR</t>
  </si>
  <si>
    <t>REPRESENTANTES COMERCIAIS E AGENTES DO COMÉRCIO DE PEÇAS E ACESSÓRIOS NOVOS E USADOS PARA VEÍCULOS AUTOMOTORES</t>
  </si>
  <si>
    <t>COMÉRCIO POR ATACADO DE MOTOCICLETAS E MOTONETAS</t>
  </si>
  <si>
    <t>COMÉRCIO A VAREJO DE MOTOCICLETAS E MOTONETAS NOVAS</t>
  </si>
  <si>
    <t>COMÉRCIO A VAREJO DE PEÇAS E ACESSÓRIOS PARA MOTOCICLETAS E MOTONETAS</t>
  </si>
  <si>
    <t>REPRESENTANTES COMERCIAIS E AGENTES DO COMÉRCIO DE MOTOCICLETAS E MOTONETAS, PEÇAS E ACESSÓRIOS</t>
  </si>
  <si>
    <t>MANUTENÇÃO E REPARAÇÃO DE MOTOCICLETAS E MOTONETAS</t>
  </si>
  <si>
    <t>REPRESENTANTES COMERCIAIS E AGENTES DO COMÉRCIO DE COMBUSTÍVEIS, MINERAIS, PRODUTOS SIDERÚRGICOS E QUÍMICOS</t>
  </si>
  <si>
    <t>REPRESENTANTES COMERCIAIS E AGENTES DO COMÉRCIO DE TÊXTEIS, VESTUÁRIO, CALÇADOS E ARTIGOS DE VIAGEM</t>
  </si>
  <si>
    <t>REPRESENTANTES COMERCIAIS E AGENTES DO COMÉRCIO DE PRODUTOS ALIMENTÍCIOS, BEBIDAS E FUMO</t>
  </si>
  <si>
    <t>REPRESENTANTES COMERCIAIS E AGENTES DO COMÉRCIO DE MEDICAMENTOS, COSMÉTICOS E PRODUTOS DE PERFUMARIA</t>
  </si>
  <si>
    <t>REPRESENTANTES COMERCIAIS E AGENTES DO COMÉRCIO DE INSTRUMENTOS E MATERIAIS ODONTO-MÉDICO-HOSPITALARES</t>
  </si>
  <si>
    <t>OUTROS REPRESENTANTES COMERCIAIS E AGENTES DO COMÉRCIO ESPECIALIZADO EM PRODUTOS NÃO ESPECIFICADOS ANTERIORMENTE</t>
  </si>
  <si>
    <t>REPRESENTANTES COMERCIAIS E AGENTES DO COMÉRCIO DE MERCADORIAS EM GERAL NÃO ESPECIALIZADO</t>
  </si>
  <si>
    <t>COMÉRCIO ATACADISTA DE ALIMENTOS PARA ANIMAIS</t>
  </si>
  <si>
    <t>COMÉRCIO ATACADISTA DE CERVEJA, CHOPE E REFRIGERANTE</t>
  </si>
  <si>
    <t>COMÉRCIO ATACADISTA DE BEBIDAS COM ATIVIDADE DE FRACIONAMENTO E ACONDICIONAMENTO ASSOCIADA</t>
  </si>
  <si>
    <t>COMÉRCIO ATACADISTA DE CHOCOLATES, CONFEITOS, BALAS, BOMBONS E SEMELHANTES</t>
  </si>
  <si>
    <t>COMÉRCIO ATACADISTA ESPECIALIZADO EM OUTROS PRODUTOS ALIMENTÍCIOS NÃO ESPECIFICADOS ANTERIORMENTE</t>
  </si>
  <si>
    <t>COMÉRCIO ATACADISTA DE PRODUTOS ALIMENTÍCIOS EM GERAL</t>
  </si>
  <si>
    <t>COMÉRCIO ATACADISTA DE PRODUTOS ALIMENTÍCIOS EM GERAL, COM ATIVIDADE DE FRACIONAMENTO E ACONDICIONAMENTO ASSOCIADA</t>
  </si>
  <si>
    <t>COMÉRCIO ATACADISTA DE ARTIGOS DO VESTUÁRIO E ACESSÓRIOS, EXCETO PROFISSIONAIS E DE SEGURANÇA</t>
  </si>
  <si>
    <t>COMÉRCIO ATACADISTA DE ROUPAS E ACESSÓRIOS PARA USO PROFISSIONAL E DE SEGURANÇA DO TRABALHO</t>
  </si>
  <si>
    <t>COMÉRCIO ATACADISTA DE CALÇADOS</t>
  </si>
  <si>
    <t>COMÉRCIO ATACADISTA DE MEDICAMENTOS E DROGAS DE USO HUMANO</t>
  </si>
  <si>
    <t>COMÉRCIO ATACADISTA DE ARTIGOS DE ESCRITÓRIO E DE PAPELARIA</t>
  </si>
  <si>
    <t>COMÉRCIO ATACADISTA DE LIVROS, JORNAIS E OUTRAS PUBLICAÇÕES</t>
  </si>
  <si>
    <t>COMÉRCIO ATACADISTA DE EQUIPAMENTOS ELÉTRICOS DE USO PESSOAL E DOMÉSTICO</t>
  </si>
  <si>
    <t>COMÉRCIO ATACADISTA DE PRODUTOS DE HIGIENE, LIMPEZA E CONSERVAÇÃO DOMICILIAR</t>
  </si>
  <si>
    <t>COMÉRCIO ATACADISTA DE JÓIAS, RELÓGIOS E BIJUTERIAS, INCLUSIVE PEDRAS PRECIOSAS E SEMIPRECIOSAS LAPIDADAS</t>
  </si>
  <si>
    <t>COMÉRCIO ATACADISTA DE OUTROS EQUIPAMENTOS E ARTIGOS DE USO PESSOAL E DOMÉSTICO NÃO ESPECIFICADOS ANTERIORMENTE</t>
  </si>
  <si>
    <t>COMÉRCIO ATACADISTA DE MÁQUINAS, APARELHOS E EQUIPAMENTOS PARA USO AGROPECUÁRIO; PARTES E PEÇAS</t>
  </si>
  <si>
    <t>COMÉRCIO ATACADISTA DE MÁQUINAS E EQUIPAMENTOS PARA USO INDUSTRIAL; PARTES E PEÇAS</t>
  </si>
  <si>
    <t>COMÉRCIO ATACADISTA DE MATERIAL ELÉTRICO</t>
  </si>
  <si>
    <t>COMÉRCIO ATACADISTA DE COMBUSTÍVEIS DE ORIGEM VEGETAL, EXCETO ÁLCOOL CARBURANTE</t>
  </si>
  <si>
    <t>COMÉRCIO ATACADISTA DE EMBALAGENS</t>
  </si>
  <si>
    <t>COMÉRCIO ATACADISTA DE RESÍDUOS DE PAPEL E PAPELÃO</t>
  </si>
  <si>
    <t>COMÉRCIO ATACADISTA DE MERCADORIAS EM GERAL, SEM PREDOMINÂNCIA DE ALIMENTOS OU DE INSUMOS AGROPECUÁRIOS</t>
  </si>
  <si>
    <t>COMÉRCIO VAREJISTA DE MERCADORIAS EM GERAL, COM PREDOMINÂNCIA DE PRODUTOS ALIMENTÍCIOS - HIPERMERCADOS</t>
  </si>
  <si>
    <t>COMÉRCIO VAREJISTA DE MERCADORIAS EM GERAL, COM PREDOMINÂNCIA DE PRODUTOS ALIMENTÍCIOS - SUPERMERCADOS</t>
  </si>
  <si>
    <t>COMÉRCIO VAREJISTA DE MERCADORIAS EM GERAL, COM PREDOMINÂNCIA DE PRODUTOS ALIMENTÍCIOS - MINIMERCADOS, MERCEARIAS E ARMAZÉNS</t>
  </si>
  <si>
    <t>LOJAS DE DEPARTAMENTOS OU MAGAZINES</t>
  </si>
  <si>
    <t>LOJAS DE VARIEDADES, EXCETO LOJAS DE DEPARTAMENTOS OU MAGAZINES</t>
  </si>
  <si>
    <t>PADARIA E CONFEITARIA COM PREDOMINÂNCIA DE REVENDA</t>
  </si>
  <si>
    <t>COMÉRCIO VAREJISTA DE LATICÍNIOS E FRIOS</t>
  </si>
  <si>
    <t>COMÉRCIO VAREJISTA DE DOCES, BALAS, BOMBONS E SEMELHANTES</t>
  </si>
  <si>
    <t>COMÉRCIO VAREJISTA DE CARNES - AÇOUGUES</t>
  </si>
  <si>
    <t>PEIXARIA</t>
  </si>
  <si>
    <t>COMÉRCIO VAREJISTA DE BEBIDAS</t>
  </si>
  <si>
    <t>COMÉRCIO VAREJISTA DE HORTIFRUTIGRANJEIROS</t>
  </si>
  <si>
    <t>TABACARIA</t>
  </si>
  <si>
    <t>COMÉRCIO VAREJISTA DE PRODUTOS ALIMENTÍCIOS EM GERAL OU ESPECIALIZADO EM PRODUTOS ALIMENTÍCIOS NÃO ESPECIFICADOS ANTERIORMENTE</t>
  </si>
  <si>
    <t>COMÉRCIO VAREJISTA DE COMBUSTÍVEIS PARA VEÍCULOS AUTOMOTORES</t>
  </si>
  <si>
    <t>COMÉRCIO VAREJISTA DE LUBRIFICANTES</t>
  </si>
  <si>
    <t>COMÉRCIO VAREJISTA DE TINTAS E MATERIAIS PARA PINTURA</t>
  </si>
  <si>
    <t>COMÉRCIO VAREJISTA DE MATERIAL ELÉTRICO</t>
  </si>
  <si>
    <t>COMÉRCIO VAREJISTA DE VIDROS</t>
  </si>
  <si>
    <t>COMÉRCIO VAREJISTA DE FERRAGENS E FERRAMENTAS</t>
  </si>
  <si>
    <t>COMÉRCIO VAREJISTA DE MADEIRA E ARTEFATOS</t>
  </si>
  <si>
    <t>COMÉRCIO VAREJISTA DE MATERIAIS HIDRÁULICOS</t>
  </si>
  <si>
    <t>COMÉRCIO VAREJISTA DE CAL, AREIA, PEDRA BRITADA, TIJOLOS E TELHAS</t>
  </si>
  <si>
    <t>COMÉRCIO VAREJISTA DE MATERIAIS DE CONSTRUÇÃO NÃO ESPECIFICADOS ANTERIORMENTE</t>
  </si>
  <si>
    <t>COMÉRCIO VAREJISTA DE MATERIAIS DE CONSTRUÇÃO EM GERAL</t>
  </si>
  <si>
    <t>COMÉRCIO VAREJISTA ESPECIALIZADO DE EQUIPAMENTOS E SUPRIMENTOS DE INFORMÁTICA</t>
  </si>
  <si>
    <t>RECARGA DE CARTUCHOS PARA EQUIPAMENTOS DE INFORMÁTICA</t>
  </si>
  <si>
    <t>COMÉRCIO VAREJISTA ESPECIALIZADO DE EQUIPAMENTOS DE TELEFONIA E COMUNICAÇÃO</t>
  </si>
  <si>
    <t>COMÉRCIO VAREJISTA ESPECIALIZADO DE ELETRODOMÉSTICOS E EQUIPAMENTOS DE ÁUDIO E VÍDEO</t>
  </si>
  <si>
    <t>COMÉRCIO VAREJISTA DE MÓVEIS</t>
  </si>
  <si>
    <t>COMÉRCIO VAREJISTA DE ARTIGOS DE COLCHOARIA</t>
  </si>
  <si>
    <t>COMÉRCIO VAREJISTA DE ARTIGOS DE ILUMINAÇÃO</t>
  </si>
  <si>
    <t>COMÉRCIO VAREJISTA DE TECIDOS</t>
  </si>
  <si>
    <t>COMERCIO VAREJISTA DE ARTIGOS DE ARMARINHO</t>
  </si>
  <si>
    <t>COMERCIO VAREJISTA DE ARTIGOS DE CAMA, MESA E BANHO</t>
  </si>
  <si>
    <t>COMÉRCIO VAREJISTA ESPECIALIZADO DE INSTRUMENTOS MUSICAIS E ACESSÓRIOS</t>
  </si>
  <si>
    <t>COMÉRCIO VAREJISTA ESPECIALIZADO DE PEÇAS E ACESSÓRIOS PARA APARELHOS ELETROELETRÔNICOS PARA USO DOMÉSTICO, EXCETO INFORMÁTICA E COMUNICAÇÃO</t>
  </si>
  <si>
    <t>COMÉRCIO VAREJISTA DE ARTIGOS DE TAPEÇARIA, CORTINAS E PERSIANAS</t>
  </si>
  <si>
    <t>COMÉRCIO VAREJISTA DE OUTROS ARTIGOS DE USO PESSOAL E DOMÉSTICO NÃO ESPECIFICADOS ANTERIORMENTE</t>
  </si>
  <si>
    <t>COMÉRCIO VAREJISTA DE LIVROS</t>
  </si>
  <si>
    <t>COMÉRCIO VAREJISTA DE JORNAIS E REVISTAS</t>
  </si>
  <si>
    <t>COMÉRCIO VAREJISTA DE ARTIGOS DE PAPELARIA</t>
  </si>
  <si>
    <t>COMÉRCIO VAREJISTA DE DISCOS, CDS, DVDS E FITAS</t>
  </si>
  <si>
    <t>COMÉRCIO VAREJISTA DE BRINQUEDOS E ARTIGOS RECREATIVOS</t>
  </si>
  <si>
    <t>COMÉRCIO VAREJISTA DE ARTIGOS ESPORTIVOS</t>
  </si>
  <si>
    <t>COMÉRCIO VAREJISTA DE BICICLETAS E TRICICLOS; PEÇAS E ACESSÓRIOS</t>
  </si>
  <si>
    <t>COMÉRCIO VAREJISTA DE ARTIGOS DE CAÇA, PESCA E CAMPING</t>
  </si>
  <si>
    <t>COMÉRCIO VAREJISTA DE PRODUTOS FARMACÊUTICOS, SEM MANIPULAÇÃO DE FÓRMULAS</t>
  </si>
  <si>
    <t>COMÉRCIO VAREJISTA DE PRODUTOS FARMACÊUTICOS, COM MANIPULAÇÃO DE FÓRMULAS</t>
  </si>
  <si>
    <t>COMÉRCIO VAREJISTA DE PRODUTOS FARMACÊUTICOS HOMEOPÁTICOS</t>
  </si>
  <si>
    <t>COMÉRCIO VAREJISTA DE MEDICAMENTOS VETERINÁRIOS</t>
  </si>
  <si>
    <t>COMÉRCIO VAREJISTA DE COSMÉTICOS, PRODUTOS DE PERFUMARIA E DE HIGIENE PESSOAL</t>
  </si>
  <si>
    <t>COMÉRCIO VAREJISTA DE ARTIGOS MÉDICOS E ORTOPÉDICOS</t>
  </si>
  <si>
    <t>COMÉRCIO VAREJISTA DE ARTIGOS DE ÓPTICA</t>
  </si>
  <si>
    <t>COMÉRCIO VAREJISTA DE ARTIGOS DO VESTUÁRIO E ACESSÓRIOS</t>
  </si>
  <si>
    <t>COMÉRCIO VAREJISTA DE CALÇADOS</t>
  </si>
  <si>
    <t>COMÉRCIO VAREJISTA DE ARTIGOS DE VIAGEM</t>
  </si>
  <si>
    <t>COMÉRCIO VAREJISTA DE ARTIGOS DE JOALHERIA</t>
  </si>
  <si>
    <t>COMÉRCIO VAREJISTA DE ARTIGOS DE RELOJOARIA</t>
  </si>
  <si>
    <t>COMÉRCIO VAREJISTA DE GÁS LIQÜEFEITO DE PETRÓLEO (GLP)</t>
  </si>
  <si>
    <t>COMÉRCIO VAREJISTA DE ANTIGÜIDADES</t>
  </si>
  <si>
    <t>COMÉRCIO VAREJISTA DE OUTROS ARTIGOS USADOS</t>
  </si>
  <si>
    <t>COMÉRCIO VAREJISTA DE SUVENIRES, BIJUTERIAS E ARTESANATOS</t>
  </si>
  <si>
    <t>COMÉRCIO VAREJISTA DE PLANTAS E FLORES NATURAIS</t>
  </si>
  <si>
    <t>COMÉRCIO VAREJISTA DE OBJETOS DE ARTE</t>
  </si>
  <si>
    <t>COMÉRCIO VAREJISTA DE ANIMAIS VIVOS E DE ARTIGOS E ALIMENTOS PARA ANIMAIS DE ESTIMAÇÃO</t>
  </si>
  <si>
    <t>COMÉRCIO VAREJISTA DE PRODUTOS SANEANTES DOMISSANITÁRIOS</t>
  </si>
  <si>
    <t>COMÉRCIO VAREJISTA DE FOGOS DE ARTIFÍCIO E ARTIGOS PIROTÉCNICOS</t>
  </si>
  <si>
    <t>COMÉRCIO VAREJISTA DE EQUIPAMENTOS PARA ESCRITÓRIO</t>
  </si>
  <si>
    <t>COMÉRCIO VAREJISTA DE ARTIGOS FOTOGRÁFICOS E PARA FILMAGEM</t>
  </si>
  <si>
    <t>COMÉRCIO VAREJISTA DE OUTROS PRODUTOS NÃO ESPECIFICADOS ANTERIORMENTE</t>
  </si>
  <si>
    <t>TRANSPORTE FERROVIÁRIO DE PASSAGEIROS INTERMUNICIPAL E INTERESTADUAL</t>
  </si>
  <si>
    <t>TRANSPORTE RODOVIÁRIO COLETIVO DE PASSAGEIROS, COM ITINERÁRIO FIXO, MUNICIPAL</t>
  </si>
  <si>
    <t>SERVIÇO DE TÁXI</t>
  </si>
  <si>
    <t>SERVIÇO DE TRANSPORTE DE PASSAGEIROS - LOCAÇÃO DE AUTOMÓVEIS COM MOTORISTA</t>
  </si>
  <si>
    <t>TRANSPORTE ESCOLAR</t>
  </si>
  <si>
    <t>TRANSPORTE RODOVIÁRIO COLETIVO DE PASSAGEIROS, SOB REGIME DE FRETAMENTO, MUNICIPAL</t>
  </si>
  <si>
    <t>TRANSPORTE RODOVIÁRIO COLETIVO DE PASSAGEIROS, SOB REGIME DE FRETAMENTO, INTERMUNICIPAL, INTERESTADUAL E INTERNACIONAL</t>
  </si>
  <si>
    <t>ORGANIZAÇÃO DE EXCURSÕES EM VEÍCULOS RODOVIÁRIOS PRÓPRIOS, MUNICIPAL</t>
  </si>
  <si>
    <t>TRANSPORTE RODOVIÁRIO DE CARGA, EXCETO PRODUTOS PERIGOSOS E MUDANÇAS, MUNICIPAL</t>
  </si>
  <si>
    <t>TRANSPORTE RODOVIÁRIO DE CARGA, EXCETO PRODUTOS PERIGOSOS E MUDANÇAS, INTERMUNICIPAL, INTERESTADUAL E INTERNACIONAL</t>
  </si>
  <si>
    <t>TRANSPORTE RODOVIÁRIO DE PRODUTOS PERIGOSOS</t>
  </si>
  <si>
    <t>TRANSPORTE RODOVIÁRIO DE MUDANÇAS</t>
  </si>
  <si>
    <t>TRANSPORTE POR NAVEGAÇÃO INTERIOR DE CARGA, MUNICIPAL, EXCETO TRAVESSIA</t>
  </si>
  <si>
    <t>TRANSPORTE POR NAVEGAÇÃO DE TRAVESSIA, MUNICIPAL</t>
  </si>
  <si>
    <t>TRANSPORTE AQUAVIÁRIO PARA PASSEIOS TURÍSTICOS</t>
  </si>
  <si>
    <t>OUTROS TRANSPORTES AQUAVIÁRIOS NÃO ESPECIFICADOS ANTERIORMENTE</t>
  </si>
  <si>
    <t>GUARDA-MÓVEIS</t>
  </si>
  <si>
    <t>CARGA E DESCARGA</t>
  </si>
  <si>
    <t>ESTACIONAMENTO DE VEÍCULOS</t>
  </si>
  <si>
    <t>SERVIÇOS DE REBOQUE DE VEÍCULOS</t>
  </si>
  <si>
    <t>OUTRAS ATIVIDADES AUXILIARES DOS TRANSPORTES TERRESTRES NÃO ESPECIFICADAS ANTERIORMENTE</t>
  </si>
  <si>
    <t>ATIVIDADES DE FRANQUEADAS DO CORREIO NACIONAL</t>
  </si>
  <si>
    <t>SERVIÇOS DE MALOTE NÃO REALIZADOS PELO CORREIO NACIONAL</t>
  </si>
  <si>
    <t>SERVIÇOS DE ENTREGA RÁPIDA</t>
  </si>
  <si>
    <t>HOTÉIS</t>
  </si>
  <si>
    <t>ALBERGUES, EXCETO ASSISTENCIAIS</t>
  </si>
  <si>
    <t>CAMPINGS</t>
  </si>
  <si>
    <t>PENSÕES (ALOJAMENTO)</t>
  </si>
  <si>
    <t>OUTROS ALOJAMENTOS NÃO ESPECIFICADOS ANTERIORMENTE</t>
  </si>
  <si>
    <t>RESTAURANTES E SIMILARES</t>
  </si>
  <si>
    <t>BARES E OUTROS ESTABELECIMENTOS ESPECIALIZADOS EM SERVIR BEBIDAS</t>
  </si>
  <si>
    <t>LANCHONETES, CASAS DE CHÁ, DE SUCOS E SIMILARES</t>
  </si>
  <si>
    <t>SERVIÇOS AMBULANTES DE ALIMENTAÇÃO</t>
  </si>
  <si>
    <t>FORNECIMENTO DE ALIMENTOS PREPARADOS PREPONDERANTEMENTE PARA EMPRESAS</t>
  </si>
  <si>
    <t>SERVIÇOS DE ALIMENTAÇÃO PARA EVENTOS E RECEPÇÕES - BUFÊ</t>
  </si>
  <si>
    <t>CANTINAS - SERVIÇOS DE ALIMENTAÇÃO PRIVATIVOS</t>
  </si>
  <si>
    <t>FORNECIMENTO DE ALIMENTOS PREPARADOS PREPONDERANTEMENTE PARA CONSUMO DOMICILIAR</t>
  </si>
  <si>
    <t>EDIÇÃO DE LIVROS</t>
  </si>
  <si>
    <t>EDIÇÃO DE JORNAIS</t>
  </si>
  <si>
    <t>EDIÇÃO DE REVISTAS</t>
  </si>
  <si>
    <t>EDIÇÃO DE CADASTROS, LISTAS E DE OUTROS PRODUTOS GRÁFICOS</t>
  </si>
  <si>
    <t>EDIÇÃO INTEGRADA À IMPRESSÃO DE JORNAIS</t>
  </si>
  <si>
    <t>EDIÇÃO INTEGRADA À IMPRESSÃO DE CADASTROS, LISTAS E DE OUTROS PRODUTOS GRÁFICOS</t>
  </si>
  <si>
    <t>SERVIÇOS DE DUBLAGEM</t>
  </si>
  <si>
    <t>SERVIÇOS DE MIXAGEM SONORA EM PRODUÇÃO AUDIOVISUAL</t>
  </si>
  <si>
    <t>ATIVIDADES DE PÓS-PRODUÇÃO CINEMATOGRÁFICA, DE VÍDEOS E DE PROGRAMAS DE TELEVISÃO NÃO ESPECIFICADAS ANTERIORMENTE</t>
  </si>
  <si>
    <t>ATIVIDADES DE GRAVAÇÃO DE SOM E DE EDIÇÃO DE MÚSICA</t>
  </si>
  <si>
    <t>SERVIÇOS DE COMUNICAÇÃO MULTIMÍDIA - SCM</t>
  </si>
  <si>
    <t>TELEFONIA MÓVEL CELULAR</t>
  </si>
  <si>
    <t>OPERADORAS DE TELEVISÃO POR ASSINATURA POR SATÉLITE</t>
  </si>
  <si>
    <t>PROVEDORES DE ACESSO ÀS REDES DE COMUNICAÇÕES</t>
  </si>
  <si>
    <t>OUTRAS ATIVIDADES DE TELECOMUNICAÇÕES NÃO ESPECIFICADAS ANTERIORMENTE</t>
  </si>
  <si>
    <t>DESENVOLVIMENTO DE PROGRAMAS DE COMPUTADOR SOB ENCOMENDA</t>
  </si>
  <si>
    <t>DESENVOLVIMENTO E LICENCIAMENTO DE PROGRAMAS DE COMPUTADOR NÃO-CUSTOMIZÁVEIS</t>
  </si>
  <si>
    <t>CONSULTORIA EM TECNOLOGIA DA INFORMAÇÃO</t>
  </si>
  <si>
    <t>SUPORTE TÉCNICO, MANUTENÇÃO E OUTROS SERVIÇOS EM TECNOLOGIA DA INFORMAÇÃO</t>
  </si>
  <si>
    <t>TRATAMENTO DE DADOS, PROVEDORES DE SERVIÇOS DE APLICAÇÃO E SERVIÇOS DE HOSPEDAGEM NA INTERNET</t>
  </si>
  <si>
    <t>PORTAIS, PROVEDORES DE CONTEÚDO E OUTROS SERVIÇOS DE INFORMAÇÃO NA INTERNET</t>
  </si>
  <si>
    <t>AGÊNCIAS DE NOTÍCIAS</t>
  </si>
  <si>
    <t>OUTRAS ATIVIDADES DE PRESTAÇÃO DE SERVIÇOS DE INFORMAÇÃO NÃO ESPECIFICADAS ANTERIORMENTE</t>
  </si>
  <si>
    <t>CORRESPONDENTES DE INSTITUIÇÕES FINANCEIRAS</t>
  </si>
  <si>
    <t>OUTRAS ATIVIDADES AUXILIARES DOS SERVIÇOS FINANCEIROS NÃO ESPECIFICADAS ANTERIORMENTE</t>
  </si>
  <si>
    <t>GESTÃO E ADMINISTRAÇÃO DA PROPRIEDADE IMOBILIÁRIA</t>
  </si>
  <si>
    <t>ATIVIDADES DE CONTABILIDADE</t>
  </si>
  <si>
    <t>ATIVIDADES DE CONSULTORIA EM GESTÃO EMPRESARIAL, EXCETO CONSULTORIA TÉCNICA ESPECÍFICA</t>
  </si>
  <si>
    <t>SERVIÇOS DE ENGENHARIA</t>
  </si>
  <si>
    <t>SERVIÇOS DE DESENHO TÉCNICO RELACIONADOS À ARQUITETURA E ENGENHARIA</t>
  </si>
  <si>
    <t>AGÊNCIAS DE PUBLICIDADE</t>
  </si>
  <si>
    <t>AGENCIAMENTO DE ESPAÇOS PARA PUBLICIDADE, EXCETO EM VEÍCULOS DE COMUNICAÇÃO</t>
  </si>
  <si>
    <t>PROMOÇÃO DE VENDAS</t>
  </si>
  <si>
    <t>MARKETING DIRETO</t>
  </si>
  <si>
    <t>OUTRAS ATIVIDADES DE PUBLICIDADE NÃO ESPECIFICADAS ANTERIORMENTE</t>
  </si>
  <si>
    <t>DESIGN</t>
  </si>
  <si>
    <t>DECORAÇÃO DE INTERIORES</t>
  </si>
  <si>
    <t>ATIVIDADES DE PRODUÇÃO DE FOTOGRAFIAS, EXCETO AÉREA E SUBMARINA</t>
  </si>
  <si>
    <t>ATIVIDADES DE PRODUÇÃO DE FOTOGRAFIAS AÉREAS E SUBMARINAS</t>
  </si>
  <si>
    <t>LABORATÓRIOS FOTOGRÁFICOS</t>
  </si>
  <si>
    <t>FILMAGEM DE FESTAS E EVENTOS</t>
  </si>
  <si>
    <t>ESCAFANDRIA E MERGULHO</t>
  </si>
  <si>
    <t>ATIVIDADES DE INTERMEDIAÇÃO E AGENCIAMENTO DE SERVIÇOS E NEGÓCIOS EM GERAL, EXCETO IMOBILIÁRIOS</t>
  </si>
  <si>
    <t>OUTRAS ATIVIDADES PROFISSIONAIS, CIENTÍFICAS E TÉCNICAS NÃO ESPECIFICADAS ANTERIORMENTE</t>
  </si>
  <si>
    <t>ATIVIDADES VETERINÁRIAS</t>
  </si>
  <si>
    <t>LOCAÇÃO DE AUTOMÓVEIS SEM CONDUTOR</t>
  </si>
  <si>
    <t>LOCAÇÃO DE OUTROS MEIOS DE TRANSPORTE NÃO ESPECIFICADOS ANTERIORMENTE, SEM CONDUTOR</t>
  </si>
  <si>
    <t>ALUGUEL DE EQUIPAMENTOS RECREATIVOS E ESPORTIVOS</t>
  </si>
  <si>
    <t>ALUGUEL DE FITAS DE VÍDEO, DVDS E SIMILARES</t>
  </si>
  <si>
    <t>ALUGUEL DE OBJETOS DO VESTUÁRIO, JÓIAS E ACESSÓRIOS</t>
  </si>
  <si>
    <t>ALUGUEL DE APARELHOS DE JOGOS ELETRÔNICOS</t>
  </si>
  <si>
    <t>ALUGUEL DE MÓVEIS, UTENSÍLIOS E APARELHOS DE USO DOMÉSTICO E PESSOAL; INSTRUMENTOS MUSICAIS</t>
  </si>
  <si>
    <t>ALUGUEL DE MATERIAL MÉDICO</t>
  </si>
  <si>
    <t>ALUGUEL DE OUTROS OBJETOS PESSOAIS E DOMÉSTICOS NÃO ESPECIFICADOS ANTERIORMENTE</t>
  </si>
  <si>
    <t>ALUGUEL DE MÁQUINAS E EQUIPAMENTOS AGRÍCOLAS SEM OPERADOR</t>
  </si>
  <si>
    <t>ALUGUEL DE MÁQUINAS E EQUIPAMENTOS PARA CONSTRUÇÃO SEM OPERADOR, EXCETO ANDAIMES</t>
  </si>
  <si>
    <t>ALUGUEL DE ANDAIMES</t>
  </si>
  <si>
    <t>ALUGUEL DE MÁQUINAS E EQUIPAMENTOS PARA ESCRITÓRIOS</t>
  </si>
  <si>
    <t>ALUGUEL DE EQUIPAMENTOS CIENTÍFICOS, MÉDICOS E HOSPITALARES, SEM OPERADOR</t>
  </si>
  <si>
    <t>ALUGUEL DE PALCOS, COBERTURAS E OUTRAS ESTRUTURAS DE USO TEMPORÁRIO, EXCETO ANDAIMES</t>
  </si>
  <si>
    <t>ALUGUEL DE OUTRAS MÁQUINAS E EQUIPAMENTOS COMERCIAIS E INDUSTRIAIS NÃO ESPECIFICADOS ANTERIORMENTE, SEM OPERADOR</t>
  </si>
  <si>
    <t>SELEÇÃO E AGENCIAMENTO DE MÃO-DE-OBRA</t>
  </si>
  <si>
    <t>LOCAÇÃO DE MÃO-DE-OBRA TEMPORÁRIA</t>
  </si>
  <si>
    <t>AGÊNCIAS DE VIAGENS</t>
  </si>
  <si>
    <t>OPERADORES TURÍSTICOS</t>
  </si>
  <si>
    <t>SERVIÇOS DE RESERVAS E OUTROS SERVIÇOS DE TURISMO NÃO ESPECIFICADOS ANTERIORMENTE</t>
  </si>
  <si>
    <t>ATIVIDADES DE VIGILÂNCIA E SEGURANÇA PRIVADA</t>
  </si>
  <si>
    <t>SERVIÇOS DE ADESTRAMENTO DE CÃES DE GUARDA</t>
  </si>
  <si>
    <t>ATIVIDADES DE MONITORAMENTO DE SISTEMAS DE SEGURANÇA</t>
  </si>
  <si>
    <t>LIMPEZA EM PRÉDIOS E EM DOMICÍLIOS</t>
  </si>
  <si>
    <t>IMUNIZAÇÃO E CONTROLE DE PRAGAS URBANAS</t>
  </si>
  <si>
    <t>ATIVIDADES DE LIMPEZA NÃO ESPECIFICADAS ANTERIORMENTE</t>
  </si>
  <si>
    <t>ATIVIDADES PAISAGÍSTICAS</t>
  </si>
  <si>
    <t>SERVIÇOS COMBINADOS DE ESCRITÓRIO E APOIO ADMINISTRATIVO</t>
  </si>
  <si>
    <t>FOTOCÓPIAS</t>
  </si>
  <si>
    <t>PREPARAÇÃO DE DOCUMENTOS E SERVIÇOS ESPECIALIZADOS DE APOIO ADMINISTRATIVO NÃO ESPECIFICADOS ANTERIORMENTE</t>
  </si>
  <si>
    <t>ATIVIDADES DE TELEATENDIMENTO</t>
  </si>
  <si>
    <t>SERVIÇOS DE ORGANIZAÇÃO DE FEIRAS, CONGRESSOS, EXPOSIÇÕES E FESTAS</t>
  </si>
  <si>
    <t>CASAS DE FESTAS E EVENTOS</t>
  </si>
  <si>
    <t>ATIVIDADES DE COBRANÇAS E INFORMAÇÕES CADASTRAIS</t>
  </si>
  <si>
    <t>ENVASAMENTO E EMPACOTAMENTO SOB CONTRATO</t>
  </si>
  <si>
    <t>MEDIÇÃO DE CONSUMO DE ENERGIA ELÉTRICA, GÁS E ÁGUA</t>
  </si>
  <si>
    <t>SERVIÇOS DE GRAVAÇÃO DE CARIMBOS, EXCETO CONFECÇÃO</t>
  </si>
  <si>
    <t>CASAS LOTÉRICAS</t>
  </si>
  <si>
    <t>SALAS DE ACESSO À INTERNET</t>
  </si>
  <si>
    <t>OUTRAS ATIVIDADES DE SERVIÇOS PRESTADOS PRINCIPALMENTE ÀS EMPRESAS NÃO ESPECIFICADAS ANTERIORMENTE</t>
  </si>
  <si>
    <t>EDUCAÇÃO INFANTIL - CRECHE</t>
  </si>
  <si>
    <t>EDUCAÇÃO INFANTIL - PRÉ-ESCOLA</t>
  </si>
  <si>
    <t>ENSINO DE ESPORTES</t>
  </si>
  <si>
    <t>ENSINO DE DANÇA</t>
  </si>
  <si>
    <t>ENSINO DE ARTES CÊNICAS, EXCETO DANÇA</t>
  </si>
  <si>
    <t>ENSINO DE MÚSICA</t>
  </si>
  <si>
    <t>ENSINO DE ARTE E CULTURA NÃO ESPECIFICADO ANTERIORMENTE</t>
  </si>
  <si>
    <t>ENSINO DE IDIOMAS</t>
  </si>
  <si>
    <t>TREINAMENTO EM INFORMÁTICA</t>
  </si>
  <si>
    <t>TREINAMENTO EM DESENVOLVIMENTO PROFISSIONAL E GERENCIAL</t>
  </si>
  <si>
    <t>CURSOS PREPARATÓRIOS PARA CONCURSOS</t>
  </si>
  <si>
    <t>OUTRAS ATIVIDADES DE ENSINO NÃO ESPECIFICADAS ANTERIORMENTE</t>
  </si>
  <si>
    <t>ATIVIDADES DE FISIOTERAPIA</t>
  </si>
  <si>
    <t>ATIVIDADES DE PROFISSIONAIS DA ÁREA DE SAÚDE NÃO ESPECIFICADAS ANTERIORMENTE</t>
  </si>
  <si>
    <t>ATIVIDADES DE PRÁTICAS INTEGRATIVAS E COMPLEMENTARES EM SAÚDE HUMANA</t>
  </si>
  <si>
    <t>ATIVIDADES DE FORNECIMENTO DE INFRA-ESTRUTURA DE APOIO E ASSISTÊNCIA A PACIENTE NO DOMICÍLIO</t>
  </si>
  <si>
    <t>PRODUÇÃO TEATRAL</t>
  </si>
  <si>
    <t>PRODUÇÃO MUSICAL</t>
  </si>
  <si>
    <t>PRODUÇÃO DE ESPETÁCULOS CIRCENSES, DE MARIONETES E SIMILARES</t>
  </si>
  <si>
    <t>PRODUÇÃO DE ESPETÁCULOS DE RODEIOS, VAQUEJADAS E SIMILARES</t>
  </si>
  <si>
    <t>ATIVIDADES DE SONORIZAÇÃO E DE ILUMINAÇÃO</t>
  </si>
  <si>
    <t>ARTES CÊNICAS, ESPETÁCULOS E ATIVIDADES COMPLEMENTARES NÃO ESPECIFICADAS ANTERIORMENTE</t>
  </si>
  <si>
    <t>ATIVIDADES DE ARTISTAS PLÁSTICOS, JORNALISTAS INDEPENDENTES E ESCRITORES</t>
  </si>
  <si>
    <t>RESTAURAÇÃO DE OBRAS-DE-ARTE</t>
  </si>
  <si>
    <t>RESTAURAÇÃO E CONSERVAÇÃO DE LUGARES E PRÉDIOS HISTÓRICOS</t>
  </si>
  <si>
    <t>CLUBES SOCIAIS, ESPORTIVOS E SIMILARES</t>
  </si>
  <si>
    <t>ATIVIDADES DE CONDICIONAMENTO FÍSICO</t>
  </si>
  <si>
    <t>OUTRAS ATIVIDADES ESPORTIVAS NÃO ESPECIFICADAS ANTERIORMENTE</t>
  </si>
  <si>
    <t>DISCOTECAS, DANCETERIAS, SALÕES DE DANÇA E SIMILARES</t>
  </si>
  <si>
    <t>EXPLORAÇÃO DE JOGOS DE SINUCA, BILHAR E SIMILARES</t>
  </si>
  <si>
    <t>EXPLORAÇÃO DE JOGOS ELETRÔNICOS RECREATIVOS</t>
  </si>
  <si>
    <t>OUTRAS ATIVIDADES DE RECREAÇÃO E LAZER NÃO ESPECIFICADAS ANTERIORMENTE</t>
  </si>
  <si>
    <t>ATIVIDADES DE ORGANIZAÇÕES RELIGIOSAS</t>
  </si>
  <si>
    <t>ATIVIDADES DE ORGANIZAÇÕES ASSOCIATIVAS LIGADAS À CULTURA E À ARTE</t>
  </si>
  <si>
    <t>REPARAÇÃO E MANUTENÇÃO DE COMPUTADORES E DE EQUIPAMENTOS PERIFÉRICOS</t>
  </si>
  <si>
    <t>REPARAÇÃO E MANUTENÇÃO DE EQUIPAMENTOS DE COMUNICAÇÃO</t>
  </si>
  <si>
    <t>REPARAÇÃO E MANUTENÇÃO DE EQUIPAMENTOS ELETROELETRÔNICOS DE USO PESSOAL E DOMÉSTICO</t>
  </si>
  <si>
    <t>REPARAÇÃO DE CALÇADOS, BOLSAS E ARTIGOS DE VIAGEM</t>
  </si>
  <si>
    <t>CHAVEIROS</t>
  </si>
  <si>
    <t>REPARAÇÃO DE RELÓGIOS</t>
  </si>
  <si>
    <t>REPARAÇÃO DE BICICLETAS, TRICICLOS E OUTROS VEÍCULOS NÃO-MOTORIZADOS</t>
  </si>
  <si>
    <t>REPARAÇÃO DE ARTIGOS DO MOBILIÁRIO</t>
  </si>
  <si>
    <t>REPARAÇÃO DE JÓIAS</t>
  </si>
  <si>
    <t>REPARAÇÃO E MANUTENÇÃO DE OUTROS OBJETOS E EQUIPAMENTOS PESSOAIS E DOMÉSTICOS NÃO ESPECIFICADOS ANTERIORMENTE</t>
  </si>
  <si>
    <t>LAVANDERIAS</t>
  </si>
  <si>
    <t>TINTURARIAS</t>
  </si>
  <si>
    <t>TOALHEIROS</t>
  </si>
  <si>
    <t>CABELEIREIROS</t>
  </si>
  <si>
    <t>ATIVIDADES DE ESTÉTICA E OUTROS SERVIÇOS DE CUIDADOS COM A BELEZA</t>
  </si>
  <si>
    <t>SERVIÇOS DE SEPULTAMENTO</t>
  </si>
  <si>
    <t>SERVIÇOS DE FUNERÁRIAS</t>
  </si>
  <si>
    <t>ATIVIDADES FUNERÁRIAS E SERVIÇOS RELACIONADOS NÃO ESPECIFICADOS ANTERIORMENTE</t>
  </si>
  <si>
    <t>AGÊNCIAS MATRIMONIAIS</t>
  </si>
  <si>
    <t>ALOJAMENTO, HIGIENE E EMBELEZAMENTO DE ANIMAIS</t>
  </si>
  <si>
    <t>EXPLORAÇÃO DE MÁQUINAS DE SERVIÇOS PESSOAIS ACIONADAS POR MOEDA</t>
  </si>
  <si>
    <t>SERVIÇOS DE TATUAGEM E COLOCAÇÃO DE PIERCING</t>
  </si>
  <si>
    <t>OUTRAS ATIVIDADES DE SERVIÇOS PESSOAIS NÃO ESPECIFICADAS ANTERIORMENTE</t>
  </si>
  <si>
    <t>SERVIÇOS DOMÉSTICOS</t>
  </si>
  <si>
    <t>DISTRIBUIÇÃO POR REGIONAL</t>
  </si>
  <si>
    <t>JEQUITINHONA E MUCURI</t>
  </si>
  <si>
    <t>Nº DE DAS PAGO</t>
  </si>
  <si>
    <t>INADIMPLENCIA</t>
  </si>
  <si>
    <t>REGIONAL JEQUITINHONHA E MUCURI</t>
  </si>
  <si>
    <r>
      <t xml:space="preserve"> </t>
    </r>
    <r>
      <rPr>
        <sz val="10"/>
        <color indexed="8"/>
        <rFont val="Calibri"/>
        <family val="2"/>
      </rPr>
      <t>ORDEM DE INADIMPLÊNCIA</t>
    </r>
  </si>
  <si>
    <t>DAS PAGO</t>
  </si>
  <si>
    <t>INADIMPLÊNCIA</t>
  </si>
  <si>
    <t>PERÍODO</t>
  </si>
  <si>
    <t>MINAS GERAIS IN/DIREX 001/2012</t>
  </si>
  <si>
    <t>Total de Optantes por Município em 31/05/2012</t>
  </si>
  <si>
    <t>Nome</t>
  </si>
  <si>
    <t>Total de Optantes</t>
  </si>
  <si>
    <t>FABRICAÇÃO DE CHAPAS E DE EMBALAGENS DE PAPELÃO ONDULADO</t>
  </si>
  <si>
    <t>FABRICAÇÃO DE MÁQUINAS E EQUIPAMENTOS PARA TERRAPLENAGEM, PAVIMENTAÇÃO E CONSTRUÇÃO, PEÇAS E ACESSÓRIOS, EXCETO TRATORES</t>
  </si>
  <si>
    <t>COMÉRCIO POR ATACADO DE PEÇAS E ACESSÓRIOS NOVOS PARA VEÍCULOS AUTOMOTORES</t>
  </si>
  <si>
    <t>TRANSPORTE MARÍTIMO DE CABOTAGEM - CARGA</t>
  </si>
  <si>
    <t>DESENVOLVIMENTO E LICENCIAMENTO DE PROGRAMAS DE COMPUTADOR CUSTOMIZÁVEIS</t>
  </si>
  <si>
    <t>Total de Optantes por Município em 30/06/2012</t>
  </si>
  <si>
    <t>FABRICAÇÃO DE PAPEL</t>
  </si>
  <si>
    <t>PERFURAÇÕES E SONDAGENS</t>
  </si>
  <si>
    <t>Totais</t>
  </si>
  <si>
    <t>-</t>
  </si>
  <si>
    <t>DISTRIBUIÇÃO DE MEI POR UF</t>
  </si>
  <si>
    <t>ORDEM DECRESCENTE DE QUANTIDADE</t>
  </si>
  <si>
    <t>ABAETE</t>
  </si>
  <si>
    <t>ACUCENA</t>
  </si>
  <si>
    <t>AGUA BOA</t>
  </si>
  <si>
    <t>AGUA COMPRIDA</t>
  </si>
  <si>
    <t>AGUAS FORMOSAS</t>
  </si>
  <si>
    <t>AGUAS VERMELHAS</t>
  </si>
  <si>
    <t>AIMORES</t>
  </si>
  <si>
    <t>ALEM PARAIBA</t>
  </si>
  <si>
    <t>ALPINOPOLIS</t>
  </si>
  <si>
    <t>ALTO CAPARAO</t>
  </si>
  <si>
    <t>ALTO JEQUITIBA</t>
  </si>
  <si>
    <t>ALVINOPOLIS</t>
  </si>
  <si>
    <t>ANDRELANDIA</t>
  </si>
  <si>
    <t>ANGELANDIA</t>
  </si>
  <si>
    <t>ANTONIO CARLOS</t>
  </si>
  <si>
    <t>ANTONIO DIAS</t>
  </si>
  <si>
    <t>ANTONIO PRADO DE MINAS</t>
  </si>
  <si>
    <t>ARACAI</t>
  </si>
  <si>
    <t>ARACUAI</t>
  </si>
  <si>
    <t>ARAPORA</t>
  </si>
  <si>
    <t>ARAPUA</t>
  </si>
  <si>
    <t>ARAUJOS</t>
  </si>
  <si>
    <t>ARAXA</t>
  </si>
  <si>
    <t>ATALEIA</t>
  </si>
  <si>
    <t>BAMBUI</t>
  </si>
  <si>
    <t>BARAO DE COCAIS</t>
  </si>
  <si>
    <t>BARAO DO MONTE ALTO</t>
  </si>
  <si>
    <t>BERTOPOLIS</t>
  </si>
  <si>
    <t>BOA ESPERANCA</t>
  </si>
  <si>
    <t>BOCAIUVA</t>
  </si>
  <si>
    <t>BONFINOPOLIS DE MINAS</t>
  </si>
  <si>
    <t>BRAS PIRES</t>
  </si>
  <si>
    <t>BRASILANDIA DE MINAS</t>
  </si>
  <si>
    <t>BRASILIA DE MINAS</t>
  </si>
  <si>
    <t>BRASOPOLIS</t>
  </si>
  <si>
    <t>BRAUNAS</t>
  </si>
  <si>
    <t>BUENO BRANDAO</t>
  </si>
  <si>
    <t>BUENOPOLIS</t>
  </si>
  <si>
    <t>CACHOEIRA DE PAJEU</t>
  </si>
  <si>
    <t>CAETANOPOLIS</t>
  </si>
  <si>
    <t>CAETE</t>
  </si>
  <si>
    <t>CAMBUI</t>
  </si>
  <si>
    <t>CAMPANARIO</t>
  </si>
  <si>
    <t>CANAA</t>
  </si>
  <si>
    <t>CANAPOLIS</t>
  </si>
  <si>
    <t>CAPARAO</t>
  </si>
  <si>
    <t>CAPINOPOLIS</t>
  </si>
  <si>
    <t>CAPITAO ANDRADE</t>
  </si>
  <si>
    <t>CAPITAO ENEAS</t>
  </si>
  <si>
    <t>CAPITOLIO</t>
  </si>
  <si>
    <t>CARAI</t>
  </si>
  <si>
    <t>CARANAIBA</t>
  </si>
  <si>
    <t>CARANDAI</t>
  </si>
  <si>
    <t>CAREACU</t>
  </si>
  <si>
    <t>CARMESIA</t>
  </si>
  <si>
    <t>CARMO DO PARANAIBA</t>
  </si>
  <si>
    <t>CARMOPOLIS DE MINAS</t>
  </si>
  <si>
    <t>CARVALHOPOLIS</t>
  </si>
  <si>
    <t>CASSIA</t>
  </si>
  <si>
    <t>CEDRO DO ABAETE</t>
  </si>
  <si>
    <t>CHACARA</t>
  </si>
  <si>
    <t>CHALE</t>
  </si>
  <si>
    <t>CHAPADA GAUCHA</t>
  </si>
  <si>
    <t>CIPOTANEA</t>
  </si>
  <si>
    <t>CLARO DOS POCOES</t>
  </si>
  <si>
    <t>CLAUDIO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</si>
  <si>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</si>
  <si>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</si>
  <si>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</si>
  <si>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</si>
  <si>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</si>
  <si>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</si>
  <si>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</si>
  <si>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</si>
  <si>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</si>
  <si>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</si>
  <si>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CONSOLACAO</t>
  </si>
  <si>
    <t>CORACAO DE JESUS</t>
  </si>
  <si>
    <t>CORDISLANDIA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</si>
  <si>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</si>
  <si>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</si>
  <si>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</si>
  <si>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</si>
  <si>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</si>
  <si>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</si>
  <si>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CRISTALIA</t>
  </si>
  <si>
    <t>CRUCILANDIA</t>
  </si>
  <si>
    <t>CRUZILIA</t>
  </si>
  <si>
    <t>DELFINOPOLIS</t>
  </si>
  <si>
    <t>DIONISIO</t>
  </si>
  <si>
    <t>DIVINESIA</t>
  </si>
  <si>
    <t>DIVINOLANDIA DE MINAS</t>
  </si>
  <si>
    <t>DIVINOPOLIS</t>
  </si>
  <si>
    <t>DIVISOPOLIS</t>
  </si>
  <si>
    <t>DOM SILVERIO</t>
  </si>
  <si>
    <t>DOM VICOSO</t>
  </si>
  <si>
    <t>DORES DE GUANHAES</t>
  </si>
  <si>
    <t>DORES DO INDAIA</t>
  </si>
  <si>
    <t>DORESOPOLIS</t>
  </si>
  <si>
    <t>DURANDE</t>
  </si>
  <si>
    <t>ELOI MENDES</t>
  </si>
  <si>
    <t>ERVALIA</t>
  </si>
  <si>
    <t>ESPIRITO SANTO DO DOURADO</t>
  </si>
  <si>
    <t>ESTRELA DO INDAIA</t>
  </si>
  <si>
    <t>EUGENOPOLIS</t>
  </si>
  <si>
    <t>EWBANK DA CAMARA</t>
  </si>
  <si>
    <t>FELICIO DOS SANTOS</t>
  </si>
  <si>
    <t>FELIXLANDIA</t>
  </si>
  <si>
    <t>FRANCISCO BADARO</t>
  </si>
  <si>
    <t>FRANCISCO SA</t>
  </si>
  <si>
    <t>FRANCISCOPOLIS</t>
  </si>
  <si>
    <t>FREI INOCENCIO</t>
  </si>
  <si>
    <t>FUNILANDIA</t>
  </si>
  <si>
    <t>GALILEIA</t>
  </si>
  <si>
    <t>GLAUCILANDIA</t>
  </si>
  <si>
    <t>GOIANA</t>
  </si>
  <si>
    <t>GONCALVES</t>
  </si>
  <si>
    <t>GRAO MOGOL</t>
  </si>
  <si>
    <t>GUANHAES</t>
  </si>
  <si>
    <t>GUAPE</t>
  </si>
  <si>
    <t>GUARANESIA</t>
  </si>
  <si>
    <t>GUARARA</t>
  </si>
  <si>
    <t>GUAXUPE</t>
  </si>
  <si>
    <t>GUIMARANIA</t>
  </si>
  <si>
    <t>GURINHATA</t>
  </si>
  <si>
    <t>IBIA</t>
  </si>
  <si>
    <t>IBIAI</t>
  </si>
  <si>
    <t>IBIRITE</t>
  </si>
  <si>
    <t>IBITIURA DE MINAS</t>
  </si>
  <si>
    <t>ICARAI DE MINAS</t>
  </si>
  <si>
    <t>IGARAPE</t>
  </si>
  <si>
    <t>ILICINEA</t>
  </si>
  <si>
    <t>IMBE DE MINAS</t>
  </si>
  <si>
    <t>INDIANOPOLIS</t>
  </si>
  <si>
    <t>INGAI</t>
  </si>
  <si>
    <t>INHAUMA</t>
  </si>
  <si>
    <t>IPIACU</t>
  </si>
  <si>
    <t>IPUIUNA</t>
  </si>
  <si>
    <t>IRAI DE MINAS</t>
  </si>
  <si>
    <t>ITAIPE</t>
  </si>
  <si>
    <t>ITAJUBA</t>
  </si>
  <si>
    <t>ITAMBE DO MATO DENTRO</t>
  </si>
  <si>
    <t>ITATIAIUCU</t>
  </si>
  <si>
    <t>ITAU DE MINAS</t>
  </si>
  <si>
    <t>ITAUNA</t>
  </si>
  <si>
    <t>JACUI</t>
  </si>
  <si>
    <t>JAGUARACU</t>
  </si>
  <si>
    <t>JAIBA</t>
  </si>
  <si>
    <t>JANAUBA</t>
  </si>
  <si>
    <t>JANUARIA</t>
  </si>
  <si>
    <t>JAPARAIBA</t>
  </si>
  <si>
    <t>JEQUITAI</t>
  </si>
  <si>
    <t>JEQUITIBA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</si>
  <si>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</si>
  <si>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</si>
  <si>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</si>
  <si>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</si>
  <si>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</si>
  <si>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</si>
  <si>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</si>
  <si>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</si>
  <si>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</si>
  <si>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</si>
  <si>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JUVENILIA</t>
  </si>
  <si>
    <t>LUISLANDIA</t>
  </si>
  <si>
    <t>LUMINARIAS</t>
  </si>
  <si>
    <t>MANHUACU</t>
  </si>
  <si>
    <t>MARIA DA FE</t>
  </si>
  <si>
    <t>MARIO CAMPOS</t>
  </si>
  <si>
    <t>MARIPA DE MINAS</t>
  </si>
  <si>
    <t>MARLIERIA</t>
  </si>
  <si>
    <t>MARMELOPOLIS</t>
  </si>
  <si>
    <t>MATERLANDIA</t>
  </si>
  <si>
    <t>MATIPO</t>
  </si>
  <si>
    <t>MERCES</t>
  </si>
  <si>
    <t>MIRAI</t>
  </si>
  <si>
    <t>MIRAVANIA</t>
  </si>
  <si>
    <t>MONTALVANIA</t>
  </si>
  <si>
    <t>MONTE SIAO</t>
  </si>
  <si>
    <t>MORRO DA GARCA</t>
  </si>
  <si>
    <t>MURIAE</t>
  </si>
  <si>
    <t>NATALANDIA</t>
  </si>
  <si>
    <t>NATERCIA</t>
  </si>
  <si>
    <t>NOVA BELEM</t>
  </si>
  <si>
    <t>NOVA MODICA</t>
  </si>
  <si>
    <t>NOVA UNIAO</t>
  </si>
  <si>
    <t>OLHOS-D AGUA</t>
  </si>
  <si>
    <t>OLIMPIO NORONHA</t>
  </si>
  <si>
    <t>ONCA DE PITANGUI</t>
  </si>
  <si>
    <t>ORATORIOS</t>
  </si>
  <si>
    <t>ORIZANIA</t>
  </si>
  <si>
    <t>PADRE PARAISO</t>
  </si>
  <si>
    <t>PALMOPOLIS</t>
  </si>
  <si>
    <t>PAPAGAIO</t>
  </si>
  <si>
    <t>PARA DE MINAS</t>
  </si>
  <si>
    <t>PARAGUACU</t>
  </si>
  <si>
    <t>PARAISOPOLIS</t>
  </si>
  <si>
    <t>PASSABEM</t>
  </si>
  <si>
    <t>PATROCINIO</t>
  </si>
  <si>
    <t>PATROCINIO DO MURIAE</t>
  </si>
  <si>
    <t>PAULA CANDIDO</t>
  </si>
  <si>
    <t>PAVAO</t>
  </si>
  <si>
    <t>PECANHA</t>
  </si>
  <si>
    <t>PEDRA DO INDAIA</t>
  </si>
  <si>
    <t>PEDRINOPOLIS</t>
  </si>
  <si>
    <t>PERDIGAO</t>
  </si>
  <si>
    <t>PERDOES</t>
  </si>
  <si>
    <t>PINGO D AGUA</t>
  </si>
  <si>
    <t>PINTOPOLIS</t>
  </si>
  <si>
    <t>PIRANGUCU</t>
  </si>
  <si>
    <t>PIRAUBA</t>
  </si>
  <si>
    <t>POCO FUNDO</t>
  </si>
  <si>
    <t>POCOS DE CALDAS</t>
  </si>
  <si>
    <t>POMPEU</t>
  </si>
  <si>
    <t>POTE</t>
  </si>
  <si>
    <t>PRATAPOLIS</t>
  </si>
  <si>
    <t>PRESIDENTE OLEGARIO</t>
  </si>
  <si>
    <t>RIBEIRAO DAS NEVES</t>
  </si>
  <si>
    <t>RIBEIRAO VERMELHO</t>
  </si>
  <si>
    <t>RIO PARANAIBA</t>
  </si>
  <si>
    <t>RITAPOLIS</t>
  </si>
  <si>
    <t>ROSARIO DA LIMEIRA</t>
  </si>
  <si>
    <t>SABARA</t>
  </si>
  <si>
    <t>SABINOPOLIS</t>
  </si>
  <si>
    <t>SANTA BARBARA</t>
  </si>
  <si>
    <t>SANTA BARBARA DO LESTE</t>
  </si>
  <si>
    <t>SANTA BARBARA DO MONTE VERDE</t>
  </si>
  <si>
    <t>SANTA BARBARA DO TUGURIO</t>
  </si>
  <si>
    <t>SANTA EFIGENIA DE MINAS</t>
  </si>
  <si>
    <t>SANTA FE DE MINAS</t>
  </si>
  <si>
    <t>SANTA MARIA DO SUACUI</t>
  </si>
  <si>
    <t>SANTA RITA DO SAPUCAI</t>
  </si>
  <si>
    <t>SANTA VITORIA</t>
  </si>
  <si>
    <t>SANTANA DO GARAMBEU</t>
  </si>
  <si>
    <t>SANTANA DO JACARE</t>
  </si>
  <si>
    <t>SANTANA DO MANHUACU</t>
  </si>
  <si>
    <t>SANTANA DO PARAISO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</si>
  <si>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</si>
  <si>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</si>
  <si>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</si>
  <si>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</si>
  <si>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</si>
  <si>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</si>
  <si>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</si>
  <si>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</si>
  <si>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</si>
  <si>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</si>
  <si>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</si>
  <si>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</si>
  <si>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</si>
  <si>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</si>
  <si>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</si>
  <si>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</si>
  <si>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</si>
  <si>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</si>
  <si>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</si>
  <si>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</si>
  <si>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</si>
  <si>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</si>
  <si>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</si>
  <si>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</si>
  <si>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</si>
  <si>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</si>
  <si>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</si>
  <si>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</si>
  <si>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</si>
  <si>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</si>
  <si>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</si>
  <si>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</si>
  <si>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</si>
  <si>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</si>
  <si>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</si>
  <si>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</si>
  <si>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</si>
  <si>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DO PARAISO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</si>
  <si>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</si>
  <si>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</si>
  <si>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</si>
  <si>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</si>
  <si>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</si>
  <si>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</si>
  <si>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</si>
  <si>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</si>
  <si>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</si>
  <si>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</si>
  <si>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</si>
  <si>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</si>
  <si>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</si>
  <si>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</si>
  <si>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</si>
  <si>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</si>
  <si>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</si>
  <si>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</si>
  <si>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</si>
  <si>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</si>
  <si>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</si>
  <si>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</si>
  <si>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</si>
  <si>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</si>
  <si>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</si>
  <si>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PRETO</t>
  </si>
  <si>
    <t>SAO SEBASTIAO DO RIO VERDE</t>
  </si>
  <si>
    <t>SAO TIAGO</t>
  </si>
  <si>
    <t>SAO TOMAS DE AQUINO</t>
  </si>
  <si>
    <t>SAO TOME DAS LETRAS</t>
  </si>
  <si>
    <t>SAO VICENTE DE MINAS</t>
  </si>
  <si>
    <t>SAPUCAI-MIRIM</t>
  </si>
  <si>
    <t>SARDOA</t>
  </si>
  <si>
    <t>SENADOR JOSE BENTO</t>
  </si>
  <si>
    <t>SENADOR MODESTINO GONCALVES</t>
  </si>
  <si>
    <t>SENHORA DOS REMEDIOS</t>
  </si>
  <si>
    <t>SERRA DOS AIMORES</t>
  </si>
  <si>
    <t>SERRANOPOLIS DE MINAS</t>
  </si>
  <si>
    <t>SILVEIRANIA</t>
  </si>
  <si>
    <t>SILVIANOPOLIS</t>
  </si>
  <si>
    <t>SIMAO PEREIRA</t>
  </si>
  <si>
    <t>SIMONESIA</t>
  </si>
  <si>
    <t>SOBRALIA</t>
  </si>
  <si>
    <t>TAPIRAI</t>
  </si>
  <si>
    <t>TAQUARACU DE MINAS</t>
  </si>
  <si>
    <t>TEOFILO OTONI</t>
  </si>
  <si>
    <t>TIMOTEO</t>
  </si>
  <si>
    <t>TRES CORACOES</t>
  </si>
  <si>
    <t>TRES MARIAS</t>
  </si>
  <si>
    <t>TRES PONTAS</t>
  </si>
  <si>
    <t>TURVOLANDIA</t>
  </si>
  <si>
    <t>UBA</t>
  </si>
  <si>
    <t>UBAI</t>
  </si>
  <si>
    <t>UBERLANDIA</t>
  </si>
  <si>
    <t>UNAI</t>
  </si>
  <si>
    <t>UNIAO DE MINAS</t>
  </si>
  <si>
    <t>URUCANIA</t>
  </si>
  <si>
    <t>VARJAO DE MINAS</t>
  </si>
  <si>
    <t>VARZEA DA PALMA</t>
  </si>
  <si>
    <t>VARZELANDIA</t>
  </si>
  <si>
    <t>VERDELANDIA</t>
  </si>
  <si>
    <t>VERISSIMO</t>
  </si>
  <si>
    <t>VICOSA</t>
  </si>
  <si>
    <t>VIRGINIA</t>
  </si>
  <si>
    <t>VIRGINOPOLIS</t>
  </si>
  <si>
    <t>VIRGOLANDIA</t>
  </si>
  <si>
    <t>NÚMERO DE FORMALIZAÇÃO DO MEI POR MÊS - EM 2013</t>
  </si>
  <si>
    <t>%</t>
  </si>
  <si>
    <t>Comércio varejista de artigos do vestuário e acessórios</t>
  </si>
  <si>
    <t>Cabeleireiros</t>
  </si>
  <si>
    <t>Bares e outros estabelecimentos especializados em servir bebidas</t>
  </si>
  <si>
    <t>Obras de alvenaria</t>
  </si>
  <si>
    <t>Lanchonetes, casas de chá, de sucos e similares</t>
  </si>
  <si>
    <t>Atividades de estética e outros serviços de cuidados com a beleza</t>
  </si>
  <si>
    <t>Comércio varejista de mercadorias em geral, com predominância de produtos alimentícios - minimercados, mercearias e armazéns</t>
  </si>
  <si>
    <t>Instalação e manutenção elétrica</t>
  </si>
  <si>
    <t>Fornecimento de alimentos preparados preponderantemente para consumo domiciliar</t>
  </si>
  <si>
    <t>Comércio varejista de bebidas</t>
  </si>
  <si>
    <t>Comércio varejista de cosméticos, produtos de perfumaria e de higiene pessoal</t>
  </si>
  <si>
    <t>Serviços de pintura de edifícios em geral</t>
  </si>
  <si>
    <t>Reparação e manutenção de computadores e de equipamentos periféricos</t>
  </si>
  <si>
    <t>Serviços de manutenção e reparação mecânica de veículos automotores</t>
  </si>
  <si>
    <t>Confecção, sob medida, de peças do vestuário, exceto roupas íntimas</t>
  </si>
  <si>
    <t>Serviços ambulantes de alimentação</t>
  </si>
  <si>
    <t>Promoção de vendas</t>
  </si>
  <si>
    <t>Transporte rodoviário de carga, exceto produtos perigosos e mudanças, municipal</t>
  </si>
  <si>
    <t>Comercio varejista de artigos de armarinho</t>
  </si>
  <si>
    <t>Serviços de organização de feiras, congressos, exposições e festas</t>
  </si>
  <si>
    <t>Comércio varejista de produtos alimentícios em geral ou especializado em produtos alimentícios não especificados anteriormente</t>
  </si>
  <si>
    <t>Confecção de peças do vestuário, exceto roupas íntimas e as confeccionadas sob medida</t>
  </si>
  <si>
    <t>Restaurantes e similares</t>
  </si>
  <si>
    <t>Fabricação de artigos de serralheria, exceto esquadrias</t>
  </si>
  <si>
    <t>Comercio varejista de artigos de cama, mesa e banho</t>
  </si>
  <si>
    <t>Serviços de lavagem, lubrificação e polimento de veículos automotores</t>
  </si>
  <si>
    <t>Fabricação de produtos diversos não especificados anteriormente</t>
  </si>
  <si>
    <t>Comércio varejista de suvenires, bijuterias e artesanatos</t>
  </si>
  <si>
    <t>Comércio varejista especializado de equipamentos e suprimentos de informática</t>
  </si>
  <si>
    <t>Outras atividades de ensino não especificadas anteriormente</t>
  </si>
  <si>
    <t>Comércio varejista de outros produtos não especificados anteriormente</t>
  </si>
  <si>
    <t>Demais</t>
  </si>
  <si>
    <t>LISTA DAS ATIVIDADES - EMPREENDEDOR INDIVIDUAL - MINAS GERAIS</t>
  </si>
  <si>
    <t>LISTA DAS ATIVIDADES - EMPREENDEDOR INDIVIDUAL - BRASIL</t>
  </si>
  <si>
    <t xml:space="preserve">DESCRIÇÃO </t>
  </si>
  <si>
    <t xml:space="preserve">CNAE </t>
  </si>
  <si>
    <t>Centro</t>
  </si>
  <si>
    <t>Zona da Mata</t>
  </si>
  <si>
    <t>Noroeste</t>
  </si>
  <si>
    <t>Norte</t>
  </si>
  <si>
    <t>Rio Doce</t>
  </si>
  <si>
    <t>Sul</t>
  </si>
  <si>
    <t>Triângulo</t>
  </si>
  <si>
    <t xml:space="preserve">DADOS DO MEI EM 31/12/2013 </t>
  </si>
  <si>
    <t>Data da atualização 31/12/2013</t>
  </si>
  <si>
    <t>QUANT MEI 2012 (1)</t>
  </si>
  <si>
    <t>VAR. %</t>
  </si>
  <si>
    <t>QUANT. EMPERSAS OPTANTES SN 2012 (1)</t>
  </si>
  <si>
    <t>Arrecadação do ISSQN das empresas do Simples Nacional 2012 (1)     EM R$</t>
  </si>
  <si>
    <t xml:space="preserve"> Índice de Competitividade dos Municípios mineiros  2012 - Ranking da Capacidade de alavancagem do governo (2)</t>
  </si>
  <si>
    <t>Abadia dos Dourados</t>
  </si>
  <si>
    <t>Patrocínio</t>
  </si>
  <si>
    <t>Abaeté</t>
  </si>
  <si>
    <t>Curvelo</t>
  </si>
  <si>
    <t>Abre Campo</t>
  </si>
  <si>
    <t>Manhuaçu</t>
  </si>
  <si>
    <t>Acaiaca</t>
  </si>
  <si>
    <t>Ponte Nova</t>
  </si>
  <si>
    <t>Açucena</t>
  </si>
  <si>
    <t>Ipatinga</t>
  </si>
  <si>
    <t>Água Boa</t>
  </si>
  <si>
    <t>Guanhães</t>
  </si>
  <si>
    <t>Água Comprida</t>
  </si>
  <si>
    <t>Uberaba</t>
  </si>
  <si>
    <t>Aguanil</t>
  </si>
  <si>
    <t>Formiga</t>
  </si>
  <si>
    <t>Águas Formosas</t>
  </si>
  <si>
    <t>Jequitinhonha e Mucuri</t>
  </si>
  <si>
    <t>Teófilo Otoni</t>
  </si>
  <si>
    <t>Águas Vermelhas</t>
  </si>
  <si>
    <t>Salinas</t>
  </si>
  <si>
    <t>Aimorés</t>
  </si>
  <si>
    <t>Aiuruoca</t>
  </si>
  <si>
    <t>São Lourenço</t>
  </si>
  <si>
    <t>Alagoa</t>
  </si>
  <si>
    <t>Albertina</t>
  </si>
  <si>
    <t>Poços de Caldas</t>
  </si>
  <si>
    <t>Além Paraíba</t>
  </si>
  <si>
    <t>Cataguases</t>
  </si>
  <si>
    <t>Alfenas</t>
  </si>
  <si>
    <t>Alfredo Vasconcelos</t>
  </si>
  <si>
    <t>Barbacena</t>
  </si>
  <si>
    <t>Almenara</t>
  </si>
  <si>
    <t>Alpercata</t>
  </si>
  <si>
    <t>Governador Valadares</t>
  </si>
  <si>
    <t>Alpinópolis</t>
  </si>
  <si>
    <t>Passos</t>
  </si>
  <si>
    <t>Alterosa</t>
  </si>
  <si>
    <t>Alto Caparaó</t>
  </si>
  <si>
    <t>Alto Jequitibá</t>
  </si>
  <si>
    <t>Alto Rio Doce</t>
  </si>
  <si>
    <t>Viçosa</t>
  </si>
  <si>
    <t>Alvarenga</t>
  </si>
  <si>
    <t>Alvinópolis</t>
  </si>
  <si>
    <t>Itabira</t>
  </si>
  <si>
    <t>Alvorada de Minas</t>
  </si>
  <si>
    <t>Diamantina</t>
  </si>
  <si>
    <t>Amparo do Serra</t>
  </si>
  <si>
    <t>Andradas</t>
  </si>
  <si>
    <t>Andrelândia</t>
  </si>
  <si>
    <t>Angelândia</t>
  </si>
  <si>
    <t>Turmalina</t>
  </si>
  <si>
    <t>Antônio Carlos</t>
  </si>
  <si>
    <t>Antônio Dias</t>
  </si>
  <si>
    <t>Antônio Prado de Minas</t>
  </si>
  <si>
    <t>Muriaé</t>
  </si>
  <si>
    <t>Araçaí</t>
  </si>
  <si>
    <t>Sete Lagoas</t>
  </si>
  <si>
    <t>Aracitaba</t>
  </si>
  <si>
    <t>Juiz de Fora</t>
  </si>
  <si>
    <t>Araçuaí</t>
  </si>
  <si>
    <t>Araguari</t>
  </si>
  <si>
    <t>Uberlândia</t>
  </si>
  <si>
    <t>Arantina</t>
  </si>
  <si>
    <t>Araponga</t>
  </si>
  <si>
    <t>Araporã</t>
  </si>
  <si>
    <t>Arapuá</t>
  </si>
  <si>
    <t>Patos de Minas</t>
  </si>
  <si>
    <t>Araújos</t>
  </si>
  <si>
    <t>Divinópolis</t>
  </si>
  <si>
    <t>Araxá</t>
  </si>
  <si>
    <t>Arceburgo</t>
  </si>
  <si>
    <t>São Sebastião do Paraíso</t>
  </si>
  <si>
    <t>Arcos</t>
  </si>
  <si>
    <t>Areado</t>
  </si>
  <si>
    <t>Argirita</t>
  </si>
  <si>
    <t>Aricanduva</t>
  </si>
  <si>
    <t>Arinos</t>
  </si>
  <si>
    <t>Unaí</t>
  </si>
  <si>
    <t>Astolfo Dutra</t>
  </si>
  <si>
    <t>Ubá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</si>
  <si>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</si>
  <si>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</si>
  <si>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</si>
  <si>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</si>
  <si>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</si>
  <si>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</si>
  <si>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</si>
  <si>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</si>
  <si>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de Monte Alto</t>
  </si>
  <si>
    <t>Barra Longa</t>
  </si>
  <si>
    <t>Barroso</t>
  </si>
  <si>
    <t>Bela Vista de Minas</t>
  </si>
  <si>
    <t>Belmiro Braga</t>
  </si>
  <si>
    <t>Belo Oriente</t>
  </si>
  <si>
    <t>Belo Vale</t>
  </si>
  <si>
    <t>Conselheiro Lafaiete</t>
  </si>
  <si>
    <t>Berilo</t>
  </si>
  <si>
    <t>Berizal</t>
  </si>
  <si>
    <t>Bertópolis</t>
  </si>
  <si>
    <t>Betim</t>
  </si>
  <si>
    <t>Bias Fortes</t>
  </si>
  <si>
    <t>Bicas</t>
  </si>
  <si>
    <t>Biquinhas</t>
  </si>
  <si>
    <t>Boa Esperança</t>
  </si>
  <si>
    <t>Varginha</t>
  </si>
  <si>
    <t>Bocaina de Minas</t>
  </si>
  <si>
    <t>Bocaiúva</t>
  </si>
  <si>
    <t>Montes Claros</t>
  </si>
  <si>
    <t>Bom Despacho</t>
  </si>
  <si>
    <t>Bom Jardim de Minas</t>
  </si>
  <si>
    <t>Bom Jesus da Penha</t>
  </si>
  <si>
    <t>Bom Jesus do Amparo</t>
  </si>
  <si>
    <t>Bom Jesus do Galho</t>
  </si>
  <si>
    <t>Caratinga</t>
  </si>
  <si>
    <t>Bom Repouso</t>
  </si>
  <si>
    <t>Pouso Alegre</t>
  </si>
  <si>
    <t>Bom Sucesso</t>
  </si>
  <si>
    <t>Lavras</t>
  </si>
  <si>
    <t>Bonfim</t>
  </si>
  <si>
    <t>Itaúna</t>
  </si>
  <si>
    <t>Bonfinópolis de Minas</t>
  </si>
  <si>
    <t>Bonito de Minas</t>
  </si>
  <si>
    <t>Januária</t>
  </si>
  <si>
    <t>Borda da Mata</t>
  </si>
  <si>
    <t>Botelhos</t>
  </si>
  <si>
    <t>Botumirim</t>
  </si>
  <si>
    <t>Brás Pires</t>
  </si>
  <si>
    <t>Brasilândia de Minas</t>
  </si>
  <si>
    <t>Paracatu</t>
  </si>
  <si>
    <t>Brasília de Minas</t>
  </si>
  <si>
    <t>Brasópolis</t>
  </si>
  <si>
    <t>Itajubá</t>
  </si>
  <si>
    <t>Braúnas</t>
  </si>
  <si>
    <t>Brumadinho</t>
  </si>
  <si>
    <t>Bueno Brandão</t>
  </si>
  <si>
    <t>Buenópolis</t>
  </si>
  <si>
    <t>Bugre</t>
  </si>
  <si>
    <t>Buritis</t>
  </si>
  <si>
    <t>Buritizeiro</t>
  </si>
  <si>
    <t>Pirapora</t>
  </si>
  <si>
    <t>Cabeceira Grande</t>
  </si>
  <si>
    <t>Cabo Verde</t>
  </si>
  <si>
    <t>Cachoeira da Prata</t>
  </si>
  <si>
    <t>Cachoeira de Minas</t>
  </si>
  <si>
    <t>Santa Rita do Sapucaí</t>
  </si>
  <si>
    <t>Cachoeira de Pajeú</t>
  </si>
  <si>
    <t>Cachoeira Dourada</t>
  </si>
  <si>
    <t>Ituiutaba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</si>
  <si>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</si>
  <si>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</si>
  <si>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</si>
  <si>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</si>
  <si>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</si>
  <si>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</si>
  <si>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</si>
  <si>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</si>
  <si>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</si>
  <si>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</si>
  <si>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</si>
  <si>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</si>
  <si>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</si>
  <si>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Frutal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</si>
  <si>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</si>
  <si>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</si>
  <si>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</si>
  <si>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</si>
  <si>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</si>
  <si>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</si>
  <si>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</si>
  <si>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</si>
  <si>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</si>
  <si>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</si>
  <si>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</si>
  <si>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</si>
  <si>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</si>
  <si>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</si>
  <si>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</si>
  <si>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</si>
  <si>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</si>
  <si>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</si>
  <si>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</si>
  <si>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</si>
  <si>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</si>
  <si>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</si>
  <si>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</si>
  <si>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</si>
  <si>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</si>
  <si>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</si>
  <si>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</si>
  <si>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</si>
  <si>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</si>
  <si>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</si>
  <si>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</si>
  <si>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</si>
  <si>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</si>
  <si>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</si>
  <si>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</si>
  <si>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</si>
  <si>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</si>
  <si>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</si>
  <si>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</si>
  <si>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</si>
  <si>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</si>
  <si>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</si>
  <si>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</si>
  <si>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Catas Altas</t>
  </si>
  <si>
    <t>Catas Altas da Noruega</t>
  </si>
  <si>
    <t>Catuji</t>
  </si>
  <si>
    <t>Catuti</t>
  </si>
  <si>
    <t>Janaúba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</si>
  <si>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</si>
  <si>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</si>
  <si>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</si>
  <si>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</si>
  <si>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</si>
  <si>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</si>
  <si>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</si>
  <si>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</si>
  <si>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</si>
  <si>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</si>
  <si>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</si>
  <si>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</si>
  <si>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</si>
  <si>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</si>
  <si>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</si>
  <si>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</si>
  <si>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</si>
  <si>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</si>
  <si>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</si>
  <si>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</si>
  <si>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</si>
  <si>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</si>
  <si>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</si>
  <si>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</si>
  <si>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</si>
  <si>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</si>
  <si>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</si>
  <si>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</si>
  <si>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</si>
  <si>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</si>
  <si>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</si>
  <si>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</si>
  <si>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</si>
  <si>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</si>
  <si>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</si>
  <si>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</si>
  <si>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</si>
  <si>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</si>
  <si>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</si>
  <si>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</si>
  <si>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</si>
  <si>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</si>
  <si>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</si>
  <si>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</si>
  <si>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</si>
  <si>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</si>
  <si>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</si>
  <si>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</si>
  <si>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</si>
  <si>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</si>
  <si>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</si>
  <si>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</si>
  <si>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</si>
  <si>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</si>
  <si>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</si>
  <si>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</si>
  <si>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</si>
  <si>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</si>
  <si>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</si>
  <si>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</si>
  <si>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</si>
  <si>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</si>
  <si>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</si>
  <si>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</si>
  <si>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</si>
  <si>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</si>
  <si>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</si>
  <si>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</si>
  <si>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</si>
  <si>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</si>
  <si>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</si>
  <si>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</si>
  <si>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</si>
  <si>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</si>
  <si>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</si>
  <si>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</si>
  <si>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</si>
  <si>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</si>
  <si>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</si>
  <si>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</si>
  <si>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</si>
  <si>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</si>
  <si>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</si>
  <si>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</si>
  <si>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</si>
  <si>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</si>
  <si>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</si>
  <si>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</si>
  <si>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</si>
  <si>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</si>
  <si>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</si>
  <si>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</si>
  <si>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</si>
  <si>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</si>
  <si>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</si>
  <si>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</si>
  <si>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</si>
  <si>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</si>
  <si>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</si>
  <si>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</si>
  <si>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</si>
  <si>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</si>
  <si>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</si>
  <si>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</si>
  <si>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</si>
  <si>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</si>
  <si>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</si>
  <si>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</si>
  <si>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</si>
  <si>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</si>
  <si>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</si>
  <si>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</si>
  <si>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</si>
  <si>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</si>
  <si>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</si>
  <si>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</si>
  <si>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</si>
  <si>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</si>
  <si>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</si>
  <si>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</si>
  <si>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</si>
  <si>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</si>
  <si>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</si>
  <si>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</si>
  <si>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</si>
  <si>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</si>
  <si>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</si>
  <si>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</si>
  <si>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</si>
  <si>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</si>
  <si>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</si>
  <si>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</si>
  <si>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</si>
  <si>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</si>
  <si>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</si>
  <si>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</si>
  <si>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</si>
  <si>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</si>
  <si>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Grão Mogol</t>
  </si>
  <si>
    <t>Grupiara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</si>
  <si>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</si>
  <si>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</si>
  <si>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</si>
  <si>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</si>
  <si>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</si>
  <si>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</si>
  <si>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</si>
  <si>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</si>
  <si>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</si>
  <si>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</si>
  <si>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</si>
  <si>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</si>
  <si>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</si>
  <si>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</si>
  <si>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</si>
  <si>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</si>
  <si>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</si>
  <si>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</si>
  <si>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</si>
  <si>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</si>
  <si>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</si>
  <si>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</si>
  <si>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</si>
  <si>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</si>
  <si>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</si>
  <si>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</si>
  <si>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</si>
  <si>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</si>
  <si>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</si>
  <si>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</si>
  <si>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</si>
  <si>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</si>
  <si>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</si>
  <si>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</si>
  <si>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</si>
  <si>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</si>
  <si>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</si>
  <si>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</si>
  <si>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Ipiaçu</t>
  </si>
  <si>
    <t>Ipuiúna</t>
  </si>
  <si>
    <t>Iraí de Minas</t>
  </si>
  <si>
    <t>Itabirinha de Mantena</t>
  </si>
  <si>
    <t>Itabirito</t>
  </si>
  <si>
    <t>Itacambira</t>
  </si>
  <si>
    <t>Itacarambi</t>
  </si>
  <si>
    <t>Itaguara</t>
  </si>
  <si>
    <t>Itaipé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</si>
  <si>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</si>
  <si>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</si>
  <si>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</si>
  <si>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</si>
  <si>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</si>
  <si>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</si>
  <si>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</si>
  <si>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</si>
  <si>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</si>
  <si>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</si>
  <si>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</si>
  <si>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</si>
  <si>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</si>
  <si>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</si>
  <si>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</si>
  <si>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</si>
  <si>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</si>
  <si>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</si>
  <si>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</si>
  <si>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</si>
  <si>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</si>
  <si>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</si>
  <si>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</si>
  <si>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</si>
  <si>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</si>
  <si>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</si>
  <si>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</si>
  <si>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</si>
  <si>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</si>
  <si>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</si>
  <si>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</si>
  <si>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</si>
  <si>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</si>
  <si>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</si>
  <si>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</si>
  <si>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</si>
  <si>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</si>
  <si>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</si>
  <si>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</si>
  <si>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</si>
  <si>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</si>
  <si>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</si>
  <si>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</si>
  <si>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</si>
  <si>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</si>
  <si>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</si>
  <si>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</si>
  <si>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</si>
  <si>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</si>
  <si>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</si>
  <si>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</si>
  <si>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</si>
  <si>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</si>
  <si>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</si>
  <si>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</si>
  <si>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</si>
  <si>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</si>
  <si>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</si>
  <si>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</si>
  <si>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</si>
  <si>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</si>
  <si>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</si>
  <si>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</si>
  <si>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</si>
  <si>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</si>
  <si>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</si>
  <si>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</si>
  <si>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</si>
  <si>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</si>
  <si>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</si>
  <si>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</si>
  <si>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</si>
  <si>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</si>
  <si>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</si>
  <si>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</si>
  <si>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</si>
  <si>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</si>
  <si>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</si>
  <si>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</si>
  <si>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</si>
  <si>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</si>
  <si>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</si>
  <si>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</si>
  <si>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</si>
  <si>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</si>
  <si>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</si>
  <si>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</si>
  <si>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</si>
  <si>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</si>
  <si>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</si>
  <si>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</si>
  <si>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</si>
  <si>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</si>
  <si>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</si>
  <si>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</si>
  <si>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</si>
  <si>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</si>
  <si>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</si>
  <si>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</si>
  <si>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</si>
  <si>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</si>
  <si>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</si>
  <si>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</si>
  <si>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</si>
  <si>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</si>
  <si>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</si>
  <si>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</si>
  <si>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</si>
  <si>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</si>
  <si>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</si>
  <si>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</si>
  <si>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</si>
  <si>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</si>
  <si>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</si>
  <si>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</si>
  <si>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</si>
  <si>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</si>
  <si>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</si>
  <si>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</si>
  <si>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</si>
  <si>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</si>
  <si>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</si>
  <si>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</si>
  <si>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</si>
  <si>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</si>
  <si>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</si>
  <si>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</si>
  <si>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</si>
  <si>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</si>
  <si>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</si>
  <si>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</si>
  <si>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</si>
  <si>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</si>
  <si>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</si>
  <si>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</si>
  <si>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</si>
  <si>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</si>
  <si>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</si>
  <si>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</si>
  <si>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</si>
  <si>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</si>
  <si>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</si>
  <si>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</si>
  <si>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</si>
  <si>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</si>
  <si>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</si>
  <si>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</si>
  <si>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</si>
  <si>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</si>
  <si>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</si>
  <si>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</si>
  <si>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</si>
  <si>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</si>
  <si>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</si>
  <si>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</si>
  <si>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</si>
  <si>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</si>
  <si>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</si>
  <si>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</si>
  <si>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</si>
  <si>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</si>
  <si>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</si>
  <si>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</si>
  <si>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</si>
  <si>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</si>
  <si>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</si>
  <si>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</si>
  <si>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</si>
  <si>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</si>
  <si>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</si>
  <si>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</si>
  <si>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</si>
  <si>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</si>
  <si>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</si>
  <si>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Paraguaçu</t>
  </si>
  <si>
    <t>Paraisópolis</t>
  </si>
  <si>
    <t>Paraopeba</t>
  </si>
  <si>
    <t>Passa Quatro</t>
  </si>
  <si>
    <t>Passa Tempo</t>
  </si>
  <si>
    <t>Passabém</t>
  </si>
  <si>
    <t>Passa Vinte</t>
  </si>
  <si>
    <t>Patis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</si>
  <si>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</si>
  <si>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</si>
  <si>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</si>
  <si>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</si>
  <si>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</si>
  <si>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</si>
  <si>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</si>
  <si>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</si>
  <si>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</si>
  <si>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</si>
  <si>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</si>
  <si>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</si>
  <si>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</si>
  <si>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</si>
  <si>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</si>
  <si>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</si>
  <si>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</si>
  <si>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</si>
  <si>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</si>
  <si>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</si>
  <si>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</si>
  <si>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</si>
  <si>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</si>
  <si>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</si>
  <si>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</si>
  <si>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</si>
  <si>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</si>
  <si>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</si>
  <si>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</si>
  <si>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</si>
  <si>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</si>
  <si>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</si>
  <si>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</si>
  <si>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</si>
  <si>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</si>
  <si>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</si>
  <si>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</si>
  <si>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</si>
  <si>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Piumhi</t>
  </si>
  <si>
    <t>Planura</t>
  </si>
  <si>
    <t>Poço Fundo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</si>
  <si>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</si>
  <si>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</si>
  <si>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</si>
  <si>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</si>
  <si>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</si>
  <si>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</si>
  <si>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</si>
  <si>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</si>
  <si>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</si>
  <si>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</si>
  <si>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</si>
  <si>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</si>
  <si>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</si>
  <si>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</si>
  <si>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</si>
  <si>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</si>
  <si>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</si>
  <si>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</si>
  <si>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</si>
  <si>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</si>
  <si>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</si>
  <si>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</si>
  <si>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</si>
  <si>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</si>
  <si>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</si>
  <si>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</si>
  <si>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</si>
  <si>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</si>
  <si>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</si>
  <si>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</si>
  <si>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</si>
  <si>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</si>
  <si>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</si>
  <si>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</si>
  <si>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</si>
  <si>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</si>
  <si>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</si>
  <si>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</si>
  <si>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</si>
  <si>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</si>
  <si>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</si>
  <si>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</si>
  <si>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</si>
  <si>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</si>
  <si>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</si>
  <si>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</si>
  <si>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</si>
  <si>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</si>
  <si>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</si>
  <si>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</si>
  <si>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</si>
  <si>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</si>
  <si>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</si>
  <si>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</si>
  <si>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</si>
  <si>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</si>
  <si>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</si>
  <si>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</si>
  <si>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</si>
  <si>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</si>
  <si>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</si>
  <si>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</si>
  <si>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</si>
  <si>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</si>
  <si>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</si>
  <si>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</si>
  <si>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</si>
  <si>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</si>
  <si>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</si>
  <si>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</si>
  <si>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</si>
  <si>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</si>
  <si>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</si>
  <si>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</si>
  <si>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</si>
  <si>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</si>
  <si>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</si>
  <si>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</si>
  <si>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</si>
  <si>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</si>
  <si>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</si>
  <si>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</si>
  <si>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</si>
  <si>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</si>
  <si>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</si>
  <si>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</si>
  <si>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</si>
  <si>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</si>
  <si>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</si>
  <si>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</si>
  <si>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</si>
  <si>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</si>
  <si>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</si>
  <si>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</si>
  <si>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</si>
  <si>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</si>
  <si>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</si>
  <si>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</si>
  <si>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</si>
  <si>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</si>
  <si>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</si>
  <si>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</si>
  <si>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</si>
  <si>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</si>
  <si>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</si>
  <si>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</si>
  <si>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</si>
  <si>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</si>
  <si>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</si>
  <si>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</si>
  <si>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</si>
  <si>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</si>
  <si>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</si>
  <si>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</si>
  <si>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</si>
  <si>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</si>
  <si>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</si>
  <si>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</si>
  <si>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</si>
  <si>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</si>
  <si>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</si>
  <si>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</si>
  <si>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</si>
  <si>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</si>
  <si>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</si>
  <si>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</si>
  <si>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</si>
  <si>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</si>
  <si>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</si>
  <si>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</si>
  <si>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</si>
  <si>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</si>
  <si>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</si>
  <si>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</si>
  <si>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</si>
  <si>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</si>
  <si>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</si>
  <si>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</si>
  <si>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</si>
  <si>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</si>
  <si>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</si>
  <si>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</si>
  <si>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</si>
  <si>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</si>
  <si>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</si>
  <si>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</si>
  <si>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</si>
  <si>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</si>
  <si>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</si>
  <si>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</si>
  <si>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</si>
  <si>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</si>
  <si>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</si>
  <si>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</si>
  <si>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</si>
  <si>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</si>
  <si>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</si>
  <si>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</si>
  <si>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</si>
  <si>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</si>
  <si>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</si>
  <si>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</si>
  <si>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</si>
  <si>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</si>
  <si>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</si>
  <si>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</si>
  <si>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</si>
  <si>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</si>
  <si>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</si>
  <si>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</si>
  <si>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</si>
  <si>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</si>
  <si>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</si>
  <si>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</si>
  <si>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</si>
  <si>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</si>
  <si>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</si>
  <si>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</si>
  <si>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</si>
  <si>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</si>
  <si>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</si>
  <si>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</si>
  <si>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</si>
  <si>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</si>
  <si>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</si>
  <si>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</si>
  <si>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</si>
  <si>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</si>
  <si>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</si>
  <si>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</si>
  <si>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</si>
  <si>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</si>
  <si>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</si>
  <si>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</si>
  <si>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</si>
  <si>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</si>
  <si>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</si>
  <si>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</si>
  <si>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</si>
  <si>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</si>
  <si>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</si>
  <si>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</si>
  <si>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</si>
  <si>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</si>
  <si>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</si>
  <si>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</si>
  <si>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</si>
  <si>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</si>
  <si>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</si>
  <si>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</si>
  <si>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</si>
  <si>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</si>
  <si>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</si>
  <si>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</si>
  <si>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</si>
  <si>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</si>
  <si>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</si>
  <si>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</si>
  <si>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</si>
  <si>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</si>
  <si>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</si>
  <si>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</si>
  <si>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</si>
  <si>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</si>
  <si>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</si>
  <si>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</si>
  <si>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</si>
  <si>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</si>
  <si>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</si>
  <si>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</si>
  <si>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</si>
  <si>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 xml:space="preserve"> Índice de Competitividade dos Municípios mineiros  2013 - Ranking da Capacidade de alavancagem do governo (2)</t>
  </si>
  <si>
    <t>TOTAIS</t>
  </si>
  <si>
    <t>Variação de posicionamento no Ranking de 2012 para 2013 (em posições)</t>
  </si>
  <si>
    <t xml:space="preserve"> </t>
  </si>
  <si>
    <t>QUANT MEI 2013 (1)</t>
  </si>
  <si>
    <t>QUANT. EMPERSAS OPTANTES SN 2013 (1)</t>
  </si>
  <si>
    <t>Arrecadação do ISSQN das empresas do Simples Nacional 2013 (1)      EM R$</t>
  </si>
  <si>
    <t>Variação da Arrecadação do ISSQN  2013/2012 %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</si>
</sst>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#,##0.00\ ;&quot; (&quot;#,##0.00\);&quot; -&quot;#\ ;@\ "/>
    <numFmt numFmtId="165" formatCode="_(* #,##0_);_(* \(#,##0\);_(* &quot;-&quot;??_);_(@_)"/>
  </numFmts>
  <fonts count="43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  <font>
      <sz val="8.5"/>
      <color rgb="FF333333"/>
      <name val="Verdana"/>
      <family val="2"/>
    </font>
    <font>
      <sz val="10"/>
      <color rgb="FF333333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Arial Black"/>
      <family val="2"/>
    </font>
    <font>
      <b/>
      <sz val="8"/>
      <color rgb="FF89898B"/>
      <name val="Verdana"/>
      <family val="2"/>
    </font>
    <font>
      <sz val="9"/>
      <color theme="1"/>
      <name val="Verdana"/>
      <family val="2"/>
    </font>
    <font>
      <b/>
      <sz val="8.5"/>
      <color rgb="FF333333"/>
      <name val="Verdana"/>
      <family val="2"/>
    </font>
    <font>
      <b/>
      <sz val="11"/>
      <color rgb="FF000000"/>
      <name val="Verdana"/>
      <family val="2"/>
    </font>
    <font>
      <b/>
      <sz val="11"/>
      <color rgb="FF000000"/>
      <name val="Calibri"/>
      <family val="2"/>
      <scheme val="minor"/>
    </font>
    <font>
      <sz val="11"/>
      <color rgb="FF333333"/>
      <name val="Verdana"/>
      <family val="2"/>
    </font>
    <font>
      <sz val="11"/>
      <name val="Calibri"/>
      <family val="2"/>
      <scheme val="minor"/>
    </font>
    <font>
      <b/>
      <sz val="12"/>
      <color theme="0"/>
      <name val="Arial Black"/>
      <family val="2"/>
    </font>
    <font>
      <b/>
      <sz val="13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indexed="8"/>
      <name val="Calibri"/>
      <family val="2"/>
    </font>
  </fonts>
  <fills count="4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9C6DD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theme="0" tint="-0.14999847407452621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C4C0C9"/>
      </bottom>
      <diagonal/>
    </border>
    <border>
      <left/>
      <right/>
      <top/>
      <bottom style="medium">
        <color rgb="FFC4C0C9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4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8" applyNumberFormat="0" applyAlignment="0" applyProtection="0"/>
    <xf numFmtId="0" fontId="7" fillId="22" borderId="9" applyNumberFormat="0" applyAlignment="0" applyProtection="0"/>
    <xf numFmtId="0" fontId="8" fillId="0" borderId="10" applyNumberFormat="0" applyFill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9" fillId="29" borderId="8" applyNumberFormat="0" applyAlignment="0" applyProtection="0"/>
    <xf numFmtId="164" fontId="1" fillId="0" borderId="0" applyFill="0" applyBorder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" fillId="32" borderId="11" applyNumberFormat="0" applyFont="0" applyAlignment="0" applyProtection="0"/>
    <xf numFmtId="9" fontId="3" fillId="0" borderId="0" applyFont="0" applyFill="0" applyBorder="0" applyAlignment="0" applyProtection="0"/>
    <xf numFmtId="0" fontId="12" fillId="21" borderId="12" applyNumberFormat="0" applyAlignment="0" applyProtection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8" fillId="0" borderId="1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6" applyNumberFormat="0" applyFill="0" applyAlignment="0" applyProtection="0"/>
  </cellStyleXfs>
  <cellXfs count="315">
    <xf numFmtId="0" fontId="0" fillId="0" borderId="0" xfId="0"/>
    <xf numFmtId="0" fontId="0" fillId="0" borderId="0" xfId="0"/>
    <xf numFmtId="0" fontId="19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3" fontId="0" fillId="0" borderId="0" xfId="0" applyNumberFormat="1" applyFill="1" applyBorder="1" applyAlignment="1">
      <alignment wrapText="1"/>
    </xf>
    <xf numFmtId="3" fontId="19" fillId="0" borderId="0" xfId="0" applyNumberFormat="1" applyFont="1" applyFill="1" applyBorder="1" applyAlignment="1">
      <alignment wrapText="1"/>
    </xf>
    <xf numFmtId="3" fontId="0" fillId="0" borderId="0" xfId="0" applyNumberFormat="1"/>
    <xf numFmtId="0" fontId="0" fillId="0" borderId="0" xfId="0" applyBorder="1"/>
    <xf numFmtId="10" fontId="0" fillId="0" borderId="0" xfId="0" applyNumberFormat="1"/>
    <xf numFmtId="0" fontId="20" fillId="33" borderId="0" xfId="0" applyFont="1" applyFill="1" applyBorder="1" applyAlignment="1">
      <alignment horizontal="center"/>
    </xf>
    <xf numFmtId="0" fontId="0" fillId="33" borderId="0" xfId="0" applyFill="1" applyBorder="1"/>
    <xf numFmtId="10" fontId="0" fillId="0" borderId="0" xfId="0" applyNumberFormat="1" applyBorder="1"/>
    <xf numFmtId="0" fontId="0" fillId="0" borderId="0" xfId="0" applyFont="1" applyFill="1" applyBorder="1"/>
    <xf numFmtId="3" fontId="0" fillId="0" borderId="1" xfId="0" applyNumberFormat="1" applyFont="1" applyFill="1" applyBorder="1" applyAlignment="1">
      <alignment horizontal="center"/>
    </xf>
    <xf numFmtId="3" fontId="0" fillId="33" borderId="1" xfId="0" applyNumberFormat="1" applyFont="1" applyFill="1" applyBorder="1" applyAlignment="1">
      <alignment horizontal="center"/>
    </xf>
    <xf numFmtId="10" fontId="19" fillId="33" borderId="0" xfId="0" applyNumberFormat="1" applyFont="1" applyFill="1" applyBorder="1" applyAlignment="1">
      <alignment horizontal="center" vertical="center" textRotation="90"/>
    </xf>
    <xf numFmtId="10" fontId="21" fillId="0" borderId="0" xfId="0" applyNumberFormat="1" applyFont="1" applyAlignment="1">
      <alignment horizontal="center"/>
    </xf>
    <xf numFmtId="0" fontId="21" fillId="0" borderId="0" xfId="0" applyFont="1" applyAlignment="1"/>
    <xf numFmtId="0" fontId="0" fillId="0" borderId="0" xfId="0" applyFont="1" applyFill="1" applyBorder="1" applyAlignment="1">
      <alignment horizontal="center" wrapText="1"/>
    </xf>
    <xf numFmtId="3" fontId="0" fillId="0" borderId="1" xfId="0" applyNumberFormat="1" applyFill="1" applyBorder="1" applyAlignment="1">
      <alignment horizontal="center"/>
    </xf>
    <xf numFmtId="0" fontId="19" fillId="0" borderId="0" xfId="0" applyFont="1"/>
    <xf numFmtId="0" fontId="0" fillId="0" borderId="0" xfId="0"/>
    <xf numFmtId="0" fontId="20" fillId="34" borderId="1" xfId="0" applyFont="1" applyFill="1" applyBorder="1" applyAlignment="1">
      <alignment horizontal="center"/>
    </xf>
    <xf numFmtId="3" fontId="20" fillId="34" borderId="1" xfId="0" applyNumberFormat="1" applyFont="1" applyFill="1" applyBorder="1"/>
    <xf numFmtId="0" fontId="19" fillId="0" borderId="0" xfId="0" applyFont="1" applyAlignment="1">
      <alignment horizontal="center"/>
    </xf>
    <xf numFmtId="3" fontId="20" fillId="34" borderId="1" xfId="0" applyNumberFormat="1" applyFont="1" applyFill="1" applyBorder="1" applyAlignment="1">
      <alignment horizontal="right" vertical="center"/>
    </xf>
    <xf numFmtId="3" fontId="20" fillId="0" borderId="1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 wrapText="1"/>
    </xf>
    <xf numFmtId="3" fontId="20" fillId="0" borderId="0" xfId="0" applyNumberFormat="1" applyFont="1" applyFill="1" applyBorder="1"/>
    <xf numFmtId="0" fontId="22" fillId="0" borderId="0" xfId="0" applyFont="1" applyFill="1" applyBorder="1" applyAlignment="1">
      <alignment horizontal="right" wrapText="1"/>
    </xf>
    <xf numFmtId="0" fontId="22" fillId="0" borderId="0" xfId="0" applyFont="1" applyFill="1" applyBorder="1" applyAlignment="1">
      <alignment wrapText="1"/>
    </xf>
    <xf numFmtId="2" fontId="0" fillId="0" borderId="0" xfId="0" applyNumberFormat="1" applyFill="1" applyBorder="1"/>
    <xf numFmtId="2" fontId="20" fillId="0" borderId="0" xfId="0" applyNumberFormat="1" applyFont="1" applyFill="1" applyBorder="1"/>
    <xf numFmtId="0" fontId="0" fillId="33" borderId="0" xfId="0" applyFill="1"/>
    <xf numFmtId="0" fontId="0" fillId="33" borderId="0" xfId="0" applyFill="1" applyBorder="1"/>
    <xf numFmtId="10" fontId="19" fillId="34" borderId="1" xfId="0" applyNumberFormat="1" applyFont="1" applyFill="1" applyBorder="1"/>
    <xf numFmtId="0" fontId="0" fillId="33" borderId="0" xfId="0" applyFill="1" applyBorder="1" applyAlignment="1">
      <alignment horizontal="center"/>
    </xf>
    <xf numFmtId="0" fontId="22" fillId="33" borderId="0" xfId="0" applyFont="1" applyFill="1" applyBorder="1" applyAlignment="1">
      <alignment horizontal="right" wrapText="1"/>
    </xf>
    <xf numFmtId="3" fontId="20" fillId="34" borderId="1" xfId="0" applyNumberFormat="1" applyFont="1" applyFill="1" applyBorder="1" applyAlignment="1">
      <alignment horizontal="center"/>
    </xf>
    <xf numFmtId="10" fontId="0" fillId="33" borderId="0" xfId="0" applyNumberFormat="1" applyFill="1" applyBorder="1"/>
    <xf numFmtId="10" fontId="0" fillId="33" borderId="0" xfId="0" applyNumberFormat="1" applyFill="1"/>
    <xf numFmtId="10" fontId="23" fillId="34" borderId="1" xfId="0" applyNumberFormat="1" applyFont="1" applyFill="1" applyBorder="1"/>
    <xf numFmtId="0" fontId="22" fillId="33" borderId="1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3" fontId="19" fillId="0" borderId="1" xfId="0" applyNumberFormat="1" applyFont="1" applyBorder="1"/>
    <xf numFmtId="0" fontId="20" fillId="0" borderId="0" xfId="0" applyFont="1" applyFill="1" applyBorder="1" applyAlignment="1">
      <alignment horizontal="center" wrapText="1"/>
    </xf>
    <xf numFmtId="10" fontId="20" fillId="0" borderId="0" xfId="0" applyNumberFormat="1" applyFont="1" applyFill="1" applyBorder="1" applyAlignment="1">
      <alignment horizontal="center"/>
    </xf>
    <xf numFmtId="10" fontId="0" fillId="0" borderId="0" xfId="0" applyNumberFormat="1" applyFill="1" applyBorder="1"/>
    <xf numFmtId="10" fontId="19" fillId="0" borderId="0" xfId="0" applyNumberFormat="1" applyFont="1" applyFill="1" applyBorder="1"/>
    <xf numFmtId="0" fontId="0" fillId="0" borderId="0" xfId="0" applyAlignment="1"/>
    <xf numFmtId="10" fontId="19" fillId="33" borderId="0" xfId="0" applyNumberFormat="1" applyFont="1" applyFill="1" applyBorder="1"/>
    <xf numFmtId="0" fontId="22" fillId="33" borderId="0" xfId="0" applyFont="1" applyFill="1" applyBorder="1" applyAlignment="1">
      <alignment horizontal="left" vertical="center" wrapText="1"/>
    </xf>
    <xf numFmtId="0" fontId="24" fillId="33" borderId="0" xfId="0" applyFont="1" applyFill="1" applyBorder="1" applyAlignment="1">
      <alignment horizontal="left" vertical="center" wrapText="1"/>
    </xf>
    <xf numFmtId="0" fontId="25" fillId="33" borderId="0" xfId="0" applyFont="1" applyFill="1" applyBorder="1" applyAlignment="1">
      <alignment horizontal="right" wrapText="1"/>
    </xf>
    <xf numFmtId="0" fontId="0" fillId="0" borderId="0" xfId="0"/>
    <xf numFmtId="0" fontId="0" fillId="0" borderId="0" xfId="0" applyAlignment="1">
      <alignment vertical="center"/>
    </xf>
    <xf numFmtId="3" fontId="22" fillId="33" borderId="1" xfId="0" applyNumberFormat="1" applyFont="1" applyFill="1" applyBorder="1" applyAlignment="1">
      <alignment horizontal="right" wrapText="1"/>
    </xf>
    <xf numFmtId="10" fontId="0" fillId="0" borderId="1" xfId="0" applyNumberFormat="1" applyBorder="1"/>
    <xf numFmtId="0" fontId="22" fillId="33" borderId="1" xfId="0" applyFont="1" applyFill="1" applyBorder="1" applyAlignment="1">
      <alignment horizontal="right" wrapText="1"/>
    </xf>
    <xf numFmtId="0" fontId="26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7" fillId="0" borderId="1" xfId="0" applyFont="1" applyBorder="1" applyAlignment="1">
      <alignment wrapText="1"/>
    </xf>
    <xf numFmtId="0" fontId="23" fillId="3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20" fillId="34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2" fontId="19" fillId="34" borderId="1" xfId="0" applyNumberFormat="1" applyFont="1" applyFill="1" applyBorder="1"/>
    <xf numFmtId="2" fontId="0" fillId="0" borderId="0" xfId="0" applyNumberFormat="1"/>
    <xf numFmtId="2" fontId="19" fillId="0" borderId="1" xfId="0" applyNumberFormat="1" applyFont="1" applyBorder="1"/>
    <xf numFmtId="0" fontId="0" fillId="0" borderId="1" xfId="0" applyBorder="1" applyAlignment="1">
      <alignment horizontal="center"/>
    </xf>
    <xf numFmtId="165" fontId="3" fillId="0" borderId="1" xfId="39" applyNumberFormat="1" applyFont="1" applyBorder="1"/>
    <xf numFmtId="3" fontId="28" fillId="36" borderId="1" xfId="0" applyNumberFormat="1" applyFont="1" applyFill="1" applyBorder="1" applyAlignment="1">
      <alignment horizontal="right" wrapText="1"/>
    </xf>
    <xf numFmtId="10" fontId="19" fillId="36" borderId="1" xfId="0" applyNumberFormat="1" applyFont="1" applyFill="1" applyBorder="1"/>
    <xf numFmtId="0" fontId="0" fillId="0" borderId="0" xfId="0" applyAlignment="1">
      <alignment horizontal="center"/>
    </xf>
    <xf numFmtId="165" fontId="3" fillId="0" borderId="0" xfId="39" applyNumberFormat="1" applyFont="1" applyBorder="1"/>
    <xf numFmtId="3" fontId="22" fillId="33" borderId="0" xfId="0" applyNumberFormat="1" applyFont="1" applyFill="1" applyBorder="1" applyAlignment="1">
      <alignment horizontal="right" wrapText="1"/>
    </xf>
    <xf numFmtId="10" fontId="29" fillId="34" borderId="1" xfId="0" applyNumberFormat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23" fillId="36" borderId="1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/>
    </xf>
    <xf numFmtId="0" fontId="32" fillId="0" borderId="0" xfId="0" applyFont="1"/>
    <xf numFmtId="0" fontId="33" fillId="37" borderId="19" xfId="0" applyFont="1" applyFill="1" applyBorder="1" applyAlignment="1">
      <alignment horizontal="center" vertical="center" wrapText="1"/>
    </xf>
    <xf numFmtId="0" fontId="33" fillId="37" borderId="20" xfId="0" applyFont="1" applyFill="1" applyBorder="1" applyAlignment="1">
      <alignment horizontal="center" vertical="center" wrapText="1"/>
    </xf>
    <xf numFmtId="0" fontId="34" fillId="37" borderId="21" xfId="0" applyFont="1" applyFill="1" applyBorder="1" applyAlignment="1">
      <alignment wrapText="1"/>
    </xf>
    <xf numFmtId="3" fontId="34" fillId="37" borderId="22" xfId="0" applyNumberFormat="1" applyFont="1" applyFill="1" applyBorder="1" applyAlignment="1">
      <alignment horizontal="right" wrapText="1"/>
    </xf>
    <xf numFmtId="0" fontId="22" fillId="38" borderId="23" xfId="0" applyFont="1" applyFill="1" applyBorder="1" applyAlignment="1">
      <alignment wrapText="1"/>
    </xf>
    <xf numFmtId="0" fontId="22" fillId="39" borderId="23" xfId="0" applyFont="1" applyFill="1" applyBorder="1" applyAlignment="1">
      <alignment wrapText="1"/>
    </xf>
    <xf numFmtId="3" fontId="22" fillId="39" borderId="24" xfId="0" applyNumberFormat="1" applyFont="1" applyFill="1" applyBorder="1" applyAlignment="1">
      <alignment horizontal="right" wrapText="1"/>
    </xf>
    <xf numFmtId="3" fontId="22" fillId="38" borderId="24" xfId="0" applyNumberFormat="1" applyFont="1" applyFill="1" applyBorder="1" applyAlignment="1">
      <alignment horizontal="right" wrapText="1"/>
    </xf>
    <xf numFmtId="0" fontId="27" fillId="0" borderId="1" xfId="0" applyFont="1" applyBorder="1" applyAlignment="1">
      <alignment horizontal="left" vertical="center" wrapText="1"/>
    </xf>
    <xf numFmtId="3" fontId="19" fillId="0" borderId="1" xfId="0" applyNumberFormat="1" applyFont="1" applyBorder="1" applyAlignment="1">
      <alignment vertical="center" wrapText="1"/>
    </xf>
    <xf numFmtId="0" fontId="23" fillId="36" borderId="1" xfId="0" applyFont="1" applyFill="1" applyBorder="1" applyAlignment="1">
      <alignment horizontal="center" vertical="center" wrapText="1"/>
    </xf>
    <xf numFmtId="0" fontId="0" fillId="0" borderId="25" xfId="0" applyBorder="1" applyAlignment="1">
      <alignment wrapText="1"/>
    </xf>
    <xf numFmtId="3" fontId="0" fillId="0" borderId="25" xfId="0" applyNumberFormat="1" applyBorder="1" applyAlignment="1">
      <alignment wrapText="1"/>
    </xf>
    <xf numFmtId="0" fontId="23" fillId="0" borderId="17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33" fillId="37" borderId="0" xfId="0" applyFont="1" applyFill="1" applyBorder="1" applyAlignment="1">
      <alignment horizontal="center" vertical="center" wrapText="1"/>
    </xf>
    <xf numFmtId="0" fontId="22" fillId="38" borderId="0" xfId="0" applyFont="1" applyFill="1" applyBorder="1" applyAlignment="1">
      <alignment horizontal="right" wrapText="1"/>
    </xf>
    <xf numFmtId="0" fontId="22" fillId="39" borderId="0" xfId="0" applyFont="1" applyFill="1" applyBorder="1" applyAlignment="1">
      <alignment horizontal="right" wrapText="1"/>
    </xf>
    <xf numFmtId="3" fontId="22" fillId="39" borderId="0" xfId="0" applyNumberFormat="1" applyFont="1" applyFill="1" applyBorder="1" applyAlignment="1">
      <alignment horizontal="right" wrapText="1"/>
    </xf>
    <xf numFmtId="3" fontId="22" fillId="38" borderId="0" xfId="0" applyNumberFormat="1" applyFont="1" applyFill="1" applyBorder="1" applyAlignment="1">
      <alignment horizontal="right" wrapText="1"/>
    </xf>
    <xf numFmtId="3" fontId="34" fillId="37" borderId="0" xfId="0" applyNumberFormat="1" applyFont="1" applyFill="1" applyBorder="1" applyAlignment="1">
      <alignment horizontal="right" wrapText="1"/>
    </xf>
    <xf numFmtId="0" fontId="33" fillId="0" borderId="0" xfId="0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 wrapText="1"/>
    </xf>
    <xf numFmtId="0" fontId="34" fillId="37" borderId="26" xfId="0" applyFont="1" applyFill="1" applyBorder="1" applyAlignment="1">
      <alignment wrapText="1"/>
    </xf>
    <xf numFmtId="3" fontId="34" fillId="37" borderId="27" xfId="0" applyNumberFormat="1" applyFont="1" applyFill="1" applyBorder="1" applyAlignment="1">
      <alignment horizontal="right" wrapText="1"/>
    </xf>
    <xf numFmtId="0" fontId="2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0" fontId="22" fillId="0" borderId="24" xfId="0" applyFont="1" applyFill="1" applyBorder="1" applyAlignment="1">
      <alignment horizontal="right" wrapText="1"/>
    </xf>
    <xf numFmtId="3" fontId="22" fillId="0" borderId="24" xfId="0" applyNumberFormat="1" applyFont="1" applyFill="1" applyBorder="1" applyAlignment="1">
      <alignment horizontal="right" wrapText="1"/>
    </xf>
    <xf numFmtId="0" fontId="0" fillId="0" borderId="0" xfId="0"/>
    <xf numFmtId="3" fontId="0" fillId="0" borderId="0" xfId="0" applyNumberFormat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0" fontId="19" fillId="0" borderId="1" xfId="0" applyFont="1" applyBorder="1" applyAlignment="1">
      <alignment horizontal="center" wrapText="1"/>
    </xf>
    <xf numFmtId="3" fontId="19" fillId="0" borderId="1" xfId="0" applyNumberFormat="1" applyFont="1" applyBorder="1" applyAlignment="1">
      <alignment wrapText="1"/>
    </xf>
    <xf numFmtId="10" fontId="0" fillId="33" borderId="1" xfId="0" applyNumberFormat="1" applyFont="1" applyFill="1" applyBorder="1" applyAlignment="1">
      <alignment vertical="center"/>
    </xf>
    <xf numFmtId="0" fontId="27" fillId="33" borderId="0" xfId="0" applyFont="1" applyFill="1" applyBorder="1" applyAlignment="1">
      <alignment wrapText="1"/>
    </xf>
    <xf numFmtId="0" fontId="0" fillId="33" borderId="0" xfId="0" applyFill="1" applyBorder="1" applyAlignment="1">
      <alignment vertical="center" wrapText="1"/>
    </xf>
    <xf numFmtId="2" fontId="0" fillId="33" borderId="0" xfId="0" applyNumberFormat="1" applyFill="1" applyBorder="1" applyAlignment="1">
      <alignment vertical="center"/>
    </xf>
    <xf numFmtId="0" fontId="0" fillId="33" borderId="0" xfId="0" applyFill="1" applyBorder="1" applyAlignment="1">
      <alignment wrapText="1"/>
    </xf>
    <xf numFmtId="2" fontId="0" fillId="33" borderId="0" xfId="0" applyNumberFormat="1" applyFill="1" applyBorder="1"/>
    <xf numFmtId="0" fontId="27" fillId="33" borderId="0" xfId="0" applyFont="1" applyFill="1" applyBorder="1" applyAlignment="1">
      <alignment horizontal="left" vertical="center" wrapText="1"/>
    </xf>
    <xf numFmtId="3" fontId="19" fillId="33" borderId="0" xfId="0" applyNumberFormat="1" applyFont="1" applyFill="1" applyBorder="1" applyAlignment="1">
      <alignment vertical="center" wrapText="1"/>
    </xf>
    <xf numFmtId="2" fontId="19" fillId="33" borderId="0" xfId="0" applyNumberFormat="1" applyFont="1" applyFill="1" applyBorder="1"/>
    <xf numFmtId="0" fontId="0" fillId="0" borderId="0" xfId="0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/>
    <xf numFmtId="0" fontId="30" fillId="33" borderId="0" xfId="0" applyFont="1" applyFill="1" applyBorder="1" applyAlignment="1">
      <alignment vertical="center"/>
    </xf>
    <xf numFmtId="0" fontId="28" fillId="41" borderId="1" xfId="0" applyFont="1" applyFill="1" applyBorder="1" applyAlignment="1">
      <alignment horizontal="center" vertical="center" wrapText="1"/>
    </xf>
    <xf numFmtId="0" fontId="19" fillId="41" borderId="1" xfId="0" applyFont="1" applyFill="1" applyBorder="1" applyAlignment="1">
      <alignment horizontal="center" vertical="center"/>
    </xf>
    <xf numFmtId="10" fontId="19" fillId="41" borderId="1" xfId="0" applyNumberFormat="1" applyFont="1" applyFill="1" applyBorder="1" applyAlignment="1">
      <alignment vertical="center"/>
    </xf>
    <xf numFmtId="0" fontId="19" fillId="41" borderId="1" xfId="0" applyFont="1" applyFill="1" applyBorder="1" applyAlignment="1">
      <alignment horizontal="center" vertical="center" wrapText="1"/>
    </xf>
    <xf numFmtId="3" fontId="34" fillId="0" borderId="0" xfId="0" applyNumberFormat="1" applyFont="1"/>
    <xf numFmtId="3" fontId="36" fillId="0" borderId="0" xfId="0" applyNumberFormat="1" applyFont="1"/>
    <xf numFmtId="0" fontId="25" fillId="33" borderId="0" xfId="0" applyFont="1" applyFill="1" applyBorder="1" applyAlignment="1">
      <alignment horizontal="center" wrapText="1"/>
    </xf>
    <xf numFmtId="3" fontId="25" fillId="33" borderId="0" xfId="0" applyNumberFormat="1" applyFont="1" applyFill="1" applyBorder="1" applyAlignment="1">
      <alignment horizontal="center" wrapText="1"/>
    </xf>
    <xf numFmtId="0" fontId="19" fillId="33" borderId="0" xfId="0" applyFont="1" applyFill="1" applyBorder="1" applyAlignment="1">
      <alignment horizontal="center" vertical="center"/>
    </xf>
    <xf numFmtId="0" fontId="29" fillId="33" borderId="0" xfId="0" applyFont="1" applyFill="1" applyBorder="1" applyAlignment="1">
      <alignment horizontal="center" vertical="center" wrapText="1"/>
    </xf>
    <xf numFmtId="10" fontId="0" fillId="33" borderId="0" xfId="0" applyNumberFormat="1" applyFill="1" applyBorder="1" applyAlignment="1">
      <alignment horizontal="center"/>
    </xf>
    <xf numFmtId="3" fontId="23" fillId="33" borderId="0" xfId="0" applyNumberFormat="1" applyFont="1" applyFill="1" applyBorder="1" applyAlignment="1">
      <alignment horizontal="center" vertical="center" wrapText="1"/>
    </xf>
    <xf numFmtId="3" fontId="23" fillId="33" borderId="0" xfId="0" applyNumberFormat="1" applyFont="1" applyFill="1" applyBorder="1" applyAlignment="1">
      <alignment horizontal="center" vertical="center"/>
    </xf>
    <xf numFmtId="3" fontId="23" fillId="33" borderId="0" xfId="0" applyNumberFormat="1" applyFont="1" applyFill="1" applyBorder="1" applyAlignment="1">
      <alignment vertical="center"/>
    </xf>
    <xf numFmtId="10" fontId="23" fillId="33" borderId="0" xfId="0" applyNumberFormat="1" applyFont="1" applyFill="1" applyBorder="1" applyAlignment="1">
      <alignment horizontal="center" vertical="center"/>
    </xf>
    <xf numFmtId="2" fontId="0" fillId="33" borderId="0" xfId="0" applyNumberFormat="1" applyFill="1"/>
    <xf numFmtId="0" fontId="37" fillId="33" borderId="1" xfId="0" applyFont="1" applyFill="1" applyBorder="1" applyAlignment="1">
      <alignment horizontal="center"/>
    </xf>
    <xf numFmtId="0" fontId="37" fillId="33" borderId="1" xfId="0" applyFont="1" applyFill="1" applyBorder="1" applyAlignment="1">
      <alignment horizontal="left" vertical="center" wrapText="1"/>
    </xf>
    <xf numFmtId="0" fontId="37" fillId="36" borderId="1" xfId="0" applyFont="1" applyFill="1" applyBorder="1" applyAlignment="1">
      <alignment horizontal="center"/>
    </xf>
    <xf numFmtId="0" fontId="37" fillId="36" borderId="1" xfId="0" applyFont="1" applyFill="1" applyBorder="1" applyAlignment="1">
      <alignment horizontal="left" vertical="center" wrapText="1"/>
    </xf>
    <xf numFmtId="0" fontId="37" fillId="40" borderId="1" xfId="0" applyFont="1" applyFill="1" applyBorder="1" applyAlignment="1">
      <alignment horizontal="center"/>
    </xf>
    <xf numFmtId="0" fontId="37" fillId="40" borderId="1" xfId="0" applyFont="1" applyFill="1" applyBorder="1" applyAlignment="1">
      <alignment horizontal="left" vertical="center" wrapText="1"/>
    </xf>
    <xf numFmtId="0" fontId="37" fillId="35" borderId="1" xfId="0" applyFont="1" applyFill="1" applyBorder="1" applyAlignment="1">
      <alignment horizontal="center"/>
    </xf>
    <xf numFmtId="0" fontId="37" fillId="35" borderId="1" xfId="0" applyFont="1" applyFill="1" applyBorder="1" applyAlignment="1">
      <alignment horizontal="left" vertical="center" wrapText="1"/>
    </xf>
    <xf numFmtId="0" fontId="20" fillId="34" borderId="1" xfId="0" applyFont="1" applyFill="1" applyBorder="1" applyAlignment="1">
      <alignment horizontal="center" vertical="center"/>
    </xf>
    <xf numFmtId="10" fontId="20" fillId="34" borderId="1" xfId="0" applyNumberFormat="1" applyFont="1" applyFill="1" applyBorder="1" applyAlignment="1">
      <alignment horizontal="center" vertical="center"/>
    </xf>
    <xf numFmtId="0" fontId="37" fillId="36" borderId="1" xfId="0" applyFont="1" applyFill="1" applyBorder="1" applyAlignment="1">
      <alignment vertical="center" wrapText="1"/>
    </xf>
    <xf numFmtId="0" fontId="37" fillId="33" borderId="1" xfId="0" applyFont="1" applyFill="1" applyBorder="1" applyAlignment="1">
      <alignment vertical="center" wrapText="1"/>
    </xf>
    <xf numFmtId="3" fontId="20" fillId="34" borderId="1" xfId="0" applyNumberFormat="1" applyFont="1" applyFill="1" applyBorder="1" applyAlignment="1">
      <alignment vertical="center"/>
    </xf>
    <xf numFmtId="2" fontId="19" fillId="34" borderId="1" xfId="0" applyNumberFormat="1" applyFont="1" applyFill="1" applyBorder="1" applyAlignment="1">
      <alignment vertical="center"/>
    </xf>
    <xf numFmtId="10" fontId="37" fillId="33" borderId="3" xfId="37" applyNumberFormat="1" applyFont="1" applyFill="1" applyBorder="1" applyAlignment="1">
      <alignment vertical="center"/>
    </xf>
    <xf numFmtId="10" fontId="37" fillId="33" borderId="1" xfId="0" applyNumberFormat="1" applyFont="1" applyFill="1" applyBorder="1" applyAlignment="1">
      <alignment vertical="center"/>
    </xf>
    <xf numFmtId="10" fontId="37" fillId="36" borderId="3" xfId="37" applyNumberFormat="1" applyFont="1" applyFill="1" applyBorder="1" applyAlignment="1">
      <alignment vertical="center"/>
    </xf>
    <xf numFmtId="10" fontId="37" fillId="36" borderId="1" xfId="0" applyNumberFormat="1" applyFont="1" applyFill="1" applyBorder="1" applyAlignment="1">
      <alignment vertical="center"/>
    </xf>
    <xf numFmtId="0" fontId="37" fillId="40" borderId="1" xfId="0" applyFont="1" applyFill="1" applyBorder="1" applyAlignment="1">
      <alignment vertical="center" wrapText="1"/>
    </xf>
    <xf numFmtId="10" fontId="37" fillId="40" borderId="3" xfId="37" applyNumberFormat="1" applyFont="1" applyFill="1" applyBorder="1" applyAlignment="1">
      <alignment vertical="center"/>
    </xf>
    <xf numFmtId="10" fontId="37" fillId="40" borderId="1" xfId="0" applyNumberFormat="1" applyFont="1" applyFill="1" applyBorder="1" applyAlignment="1">
      <alignment vertical="center"/>
    </xf>
    <xf numFmtId="0" fontId="37" fillId="35" borderId="1" xfId="0" applyFont="1" applyFill="1" applyBorder="1" applyAlignment="1">
      <alignment vertical="center" wrapText="1"/>
    </xf>
    <xf numFmtId="3" fontId="20" fillId="34" borderId="2" xfId="0" applyNumberFormat="1" applyFont="1" applyFill="1" applyBorder="1" applyAlignment="1">
      <alignment vertical="center"/>
    </xf>
    <xf numFmtId="10" fontId="0" fillId="34" borderId="1" xfId="0" applyNumberFormat="1" applyFill="1" applyBorder="1" applyAlignment="1">
      <alignment vertical="center"/>
    </xf>
    <xf numFmtId="10" fontId="19" fillId="34" borderId="1" xfId="0" applyNumberFormat="1" applyFont="1" applyFill="1" applyBorder="1" applyAlignment="1">
      <alignment vertical="center"/>
    </xf>
    <xf numFmtId="2" fontId="19" fillId="0" borderId="1" xfId="0" applyNumberFormat="1" applyFont="1" applyBorder="1" applyAlignment="1">
      <alignment vertical="center"/>
    </xf>
    <xf numFmtId="2" fontId="20" fillId="34" borderId="1" xfId="0" applyNumberFormat="1" applyFont="1" applyFill="1" applyBorder="1" applyAlignment="1">
      <alignment horizontal="right" vertical="center"/>
    </xf>
    <xf numFmtId="0" fontId="35" fillId="41" borderId="1" xfId="0" applyFont="1" applyFill="1" applyBorder="1" applyAlignment="1">
      <alignment wrapText="1"/>
    </xf>
    <xf numFmtId="3" fontId="35" fillId="41" borderId="1" xfId="0" applyNumberFormat="1" applyFont="1" applyFill="1" applyBorder="1" applyAlignment="1">
      <alignment horizontal="right" wrapText="1"/>
    </xf>
    <xf numFmtId="10" fontId="23" fillId="34" borderId="3" xfId="37" applyNumberFormat="1" applyFont="1" applyFill="1" applyBorder="1" applyAlignment="1">
      <alignment vertical="center"/>
    </xf>
    <xf numFmtId="10" fontId="23" fillId="34" borderId="1" xfId="0" applyNumberFormat="1" applyFont="1" applyFill="1" applyBorder="1" applyAlignment="1">
      <alignment vertical="center"/>
    </xf>
    <xf numFmtId="0" fontId="19" fillId="41" borderId="1" xfId="0" applyFont="1" applyFill="1" applyBorder="1" applyAlignment="1">
      <alignment horizontal="center" vertical="center"/>
    </xf>
    <xf numFmtId="0" fontId="20" fillId="34" borderId="1" xfId="0" applyFont="1" applyFill="1" applyBorder="1" applyAlignment="1">
      <alignment horizontal="center"/>
    </xf>
    <xf numFmtId="0" fontId="20" fillId="34" borderId="1" xfId="0" applyFont="1" applyFill="1" applyBorder="1" applyAlignment="1">
      <alignment horizontal="center" vertical="center"/>
    </xf>
    <xf numFmtId="10" fontId="37" fillId="35" borderId="3" xfId="37" applyNumberFormat="1" applyFont="1" applyFill="1" applyBorder="1" applyAlignment="1">
      <alignment vertical="center"/>
    </xf>
    <xf numFmtId="10" fontId="37" fillId="35" borderId="1" xfId="0" applyNumberFormat="1" applyFont="1" applyFill="1" applyBorder="1" applyAlignment="1">
      <alignment vertical="center"/>
    </xf>
    <xf numFmtId="0" fontId="19" fillId="34" borderId="1" xfId="0" applyFont="1" applyFill="1" applyBorder="1"/>
    <xf numFmtId="0" fontId="19" fillId="41" borderId="1" xfId="0" applyFont="1" applyFill="1" applyBorder="1" applyAlignment="1">
      <alignment horizontal="center" vertical="center"/>
    </xf>
    <xf numFmtId="0" fontId="19" fillId="34" borderId="1" xfId="0" applyFont="1" applyFill="1" applyBorder="1" applyAlignment="1">
      <alignment horizontal="center" wrapText="1"/>
    </xf>
    <xf numFmtId="0" fontId="28" fillId="34" borderId="1" xfId="0" applyFont="1" applyFill="1" applyBorder="1" applyAlignment="1">
      <alignment horizontal="center" vertical="center" wrapText="1"/>
    </xf>
    <xf numFmtId="10" fontId="19" fillId="34" borderId="1" xfId="0" applyNumberFormat="1" applyFont="1" applyFill="1" applyBorder="1" applyAlignment="1">
      <alignment horizontal="center"/>
    </xf>
    <xf numFmtId="10" fontId="0" fillId="34" borderId="1" xfId="0" applyNumberFormat="1" applyFont="1" applyFill="1" applyBorder="1"/>
    <xf numFmtId="0" fontId="19" fillId="34" borderId="1" xfId="0" applyFont="1" applyFill="1" applyBorder="1" applyAlignment="1">
      <alignment horizontal="center"/>
    </xf>
    <xf numFmtId="0" fontId="0" fillId="0" borderId="0" xfId="0" applyBorder="1" applyAlignment="1">
      <alignment wrapText="1"/>
    </xf>
    <xf numFmtId="0" fontId="22" fillId="33" borderId="0" xfId="0" applyNumberFormat="1" applyFont="1" applyFill="1" applyBorder="1" applyAlignment="1">
      <alignment wrapText="1"/>
    </xf>
    <xf numFmtId="3" fontId="35" fillId="34" borderId="0" xfId="0" applyNumberFormat="1" applyFont="1" applyFill="1" applyBorder="1" applyAlignment="1">
      <alignment horizontal="right" wrapText="1"/>
    </xf>
    <xf numFmtId="10" fontId="19" fillId="34" borderId="0" xfId="0" applyNumberFormat="1" applyFont="1" applyFill="1" applyBorder="1"/>
    <xf numFmtId="3" fontId="0" fillId="0" borderId="0" xfId="0" applyNumberFormat="1" applyBorder="1"/>
    <xf numFmtId="3" fontId="19" fillId="34" borderId="1" xfId="0" applyNumberFormat="1" applyFont="1" applyFill="1" applyBorder="1"/>
    <xf numFmtId="10" fontId="19" fillId="34" borderId="1" xfId="0" applyNumberFormat="1" applyFont="1" applyFill="1" applyBorder="1" applyAlignment="1">
      <alignment wrapText="1"/>
    </xf>
    <xf numFmtId="10" fontId="23" fillId="41" borderId="1" xfId="0" applyNumberFormat="1" applyFont="1" applyFill="1" applyBorder="1" applyAlignment="1">
      <alignment vertical="center"/>
    </xf>
    <xf numFmtId="10" fontId="19" fillId="34" borderId="1" xfId="0" applyNumberFormat="1" applyFont="1" applyFill="1" applyBorder="1" applyAlignment="1">
      <alignment horizontal="center" vertical="center"/>
    </xf>
    <xf numFmtId="3" fontId="23" fillId="34" borderId="1" xfId="0" applyNumberFormat="1" applyFont="1" applyFill="1" applyBorder="1" applyAlignment="1">
      <alignment horizontal="right" wrapText="1"/>
    </xf>
    <xf numFmtId="10" fontId="23" fillId="34" borderId="3" xfId="37" applyNumberFormat="1" applyFont="1" applyFill="1" applyBorder="1" applyAlignment="1"/>
    <xf numFmtId="0" fontId="0" fillId="0" borderId="0" xfId="0" applyAlignment="1">
      <alignment horizontal="left"/>
    </xf>
    <xf numFmtId="0" fontId="20" fillId="34" borderId="1" xfId="0" applyFont="1" applyFill="1" applyBorder="1" applyAlignment="1">
      <alignment horizontal="center" vertical="center"/>
    </xf>
    <xf numFmtId="0" fontId="20" fillId="34" borderId="1" xfId="0" applyFont="1" applyFill="1" applyBorder="1" applyAlignment="1">
      <alignment horizontal="center"/>
    </xf>
    <xf numFmtId="3" fontId="0" fillId="0" borderId="5" xfId="0" applyNumberFormat="1" applyFill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3" fontId="19" fillId="41" borderId="5" xfId="0" applyNumberFormat="1" applyFont="1" applyFill="1" applyBorder="1" applyAlignment="1">
      <alignment horizontal="center"/>
    </xf>
    <xf numFmtId="3" fontId="19" fillId="41" borderId="3" xfId="0" applyNumberFormat="1" applyFont="1" applyFill="1" applyBorder="1" applyAlignment="1">
      <alignment horizontal="center"/>
    </xf>
    <xf numFmtId="3" fontId="0" fillId="0" borderId="5" xfId="0" applyNumberFormat="1" applyFont="1" applyFill="1" applyBorder="1" applyAlignment="1">
      <alignment horizontal="center" vertical="center"/>
    </xf>
    <xf numFmtId="3" fontId="0" fillId="0" borderId="3" xfId="0" applyNumberFormat="1" applyFont="1" applyFill="1" applyBorder="1" applyAlignment="1">
      <alignment horizontal="center" vertical="center"/>
    </xf>
    <xf numFmtId="3" fontId="0" fillId="0" borderId="5" xfId="0" applyNumberFormat="1" applyFont="1" applyFill="1" applyBorder="1" applyAlignment="1">
      <alignment horizontal="center"/>
    </xf>
    <xf numFmtId="3" fontId="0" fillId="0" borderId="3" xfId="0" applyNumberFormat="1" applyFont="1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19" fillId="33" borderId="0" xfId="0" applyFont="1" applyFill="1" applyBorder="1" applyAlignment="1">
      <alignment horizontal="center" wrapText="1"/>
    </xf>
    <xf numFmtId="0" fontId="38" fillId="42" borderId="0" xfId="0" applyFont="1" applyFill="1" applyBorder="1" applyAlignment="1">
      <alignment horizontal="center" vertical="center"/>
    </xf>
    <xf numFmtId="0" fontId="19" fillId="41" borderId="5" xfId="0" applyFont="1" applyFill="1" applyBorder="1" applyAlignment="1">
      <alignment horizontal="center" vertical="center"/>
    </xf>
    <xf numFmtId="0" fontId="19" fillId="41" borderId="3" xfId="0" applyFont="1" applyFill="1" applyBorder="1" applyAlignment="1">
      <alignment horizontal="center" vertical="center"/>
    </xf>
    <xf numFmtId="0" fontId="19" fillId="41" borderId="1" xfId="0" applyFont="1" applyFill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39" fillId="33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6" xfId="0" applyFill="1" applyBorder="1" applyAlignment="1">
      <alignment horizont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0" fillId="34" borderId="1" xfId="0" applyFont="1" applyFill="1" applyBorder="1" applyAlignment="1">
      <alignment horizontal="center"/>
    </xf>
    <xf numFmtId="0" fontId="21" fillId="40" borderId="0" xfId="0" applyFont="1" applyFill="1" applyAlignment="1">
      <alignment horizontal="center"/>
    </xf>
    <xf numFmtId="0" fontId="20" fillId="34" borderId="1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1" fillId="35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21" fillId="36" borderId="0" xfId="0" applyFont="1" applyFill="1" applyAlignment="1">
      <alignment horizontal="center"/>
    </xf>
    <xf numFmtId="0" fontId="0" fillId="0" borderId="6" xfId="0" applyBorder="1" applyAlignment="1">
      <alignment horizontal="center"/>
    </xf>
    <xf numFmtId="0" fontId="20" fillId="34" borderId="1" xfId="0" applyFont="1" applyFill="1" applyBorder="1" applyAlignment="1">
      <alignment horizontal="center" vertical="center" wrapText="1"/>
    </xf>
    <xf numFmtId="0" fontId="23" fillId="34" borderId="5" xfId="0" applyFont="1" applyFill="1" applyBorder="1" applyAlignment="1">
      <alignment horizontal="center" vertical="center"/>
    </xf>
    <xf numFmtId="0" fontId="23" fillId="34" borderId="7" xfId="0" applyFont="1" applyFill="1" applyBorder="1" applyAlignment="1">
      <alignment horizontal="center" vertical="center"/>
    </xf>
    <xf numFmtId="0" fontId="23" fillId="34" borderId="3" xfId="0" applyFont="1" applyFill="1" applyBorder="1" applyAlignment="1">
      <alignment horizontal="center" vertical="center"/>
    </xf>
    <xf numFmtId="0" fontId="19" fillId="34" borderId="5" xfId="0" applyFont="1" applyFill="1" applyBorder="1" applyAlignment="1">
      <alignment horizontal="center" vertical="center"/>
    </xf>
    <xf numFmtId="0" fontId="19" fillId="34" borderId="7" xfId="0" applyFont="1" applyFill="1" applyBorder="1" applyAlignment="1">
      <alignment horizontal="center" vertical="center"/>
    </xf>
    <xf numFmtId="0" fontId="19" fillId="34" borderId="3" xfId="0" applyFont="1" applyFill="1" applyBorder="1" applyAlignment="1">
      <alignment horizontal="center" vertical="center"/>
    </xf>
    <xf numFmtId="0" fontId="20" fillId="34" borderId="1" xfId="0" applyFont="1" applyFill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40" fillId="0" borderId="6" xfId="0" applyFont="1" applyBorder="1" applyAlignment="1">
      <alignment horizontal="center" wrapText="1"/>
    </xf>
    <xf numFmtId="0" fontId="28" fillId="36" borderId="1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23" fillId="36" borderId="5" xfId="0" applyFont="1" applyFill="1" applyBorder="1" applyAlignment="1">
      <alignment horizontal="center" vertical="center" wrapText="1"/>
    </xf>
    <xf numFmtId="0" fontId="23" fillId="36" borderId="3" xfId="0" applyFont="1" applyFill="1" applyBorder="1" applyAlignment="1">
      <alignment horizontal="center" vertical="center" wrapText="1"/>
    </xf>
    <xf numFmtId="0" fontId="23" fillId="36" borderId="1" xfId="0" applyFont="1" applyFill="1" applyBorder="1" applyAlignment="1">
      <alignment horizontal="center" vertical="center" wrapText="1"/>
    </xf>
    <xf numFmtId="0" fontId="23" fillId="36" borderId="4" xfId="0" applyFont="1" applyFill="1" applyBorder="1" applyAlignment="1">
      <alignment horizontal="center" vertical="center" wrapText="1"/>
    </xf>
    <xf numFmtId="0" fontId="23" fillId="36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/>
    </xf>
    <xf numFmtId="0" fontId="7" fillId="43" borderId="1" xfId="0" applyFont="1" applyFill="1" applyBorder="1" applyAlignment="1">
      <alignment horizontal="center" wrapText="1"/>
    </xf>
    <xf numFmtId="0" fontId="19" fillId="34" borderId="0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2" fillId="33" borderId="1" xfId="0" applyFont="1" applyFill="1" applyBorder="1" applyAlignment="1">
      <alignment wrapText="1"/>
    </xf>
    <xf numFmtId="0" fontId="35" fillId="45" borderId="1" xfId="0" applyFont="1" applyFill="1" applyBorder="1" applyAlignment="1">
      <alignment wrapText="1"/>
    </xf>
    <xf numFmtId="3" fontId="35" fillId="45" borderId="1" xfId="0" applyNumberFormat="1" applyFont="1" applyFill="1" applyBorder="1" applyAlignment="1">
      <alignment horizontal="right" wrapText="1"/>
    </xf>
    <xf numFmtId="10" fontId="23" fillId="45" borderId="1" xfId="0" applyNumberFormat="1" applyFont="1" applyFill="1" applyBorder="1" applyAlignment="1">
      <alignment vertical="center"/>
    </xf>
    <xf numFmtId="10" fontId="23" fillId="33" borderId="3" xfId="37" applyNumberFormat="1" applyFont="1" applyFill="1" applyBorder="1" applyAlignment="1">
      <alignment vertical="center"/>
    </xf>
    <xf numFmtId="3" fontId="22" fillId="36" borderId="1" xfId="0" applyNumberFormat="1" applyFont="1" applyFill="1" applyBorder="1" applyAlignment="1">
      <alignment horizontal="right" wrapText="1"/>
    </xf>
    <xf numFmtId="0" fontId="22" fillId="36" borderId="1" xfId="0" applyFont="1" applyFill="1" applyBorder="1" applyAlignment="1">
      <alignment horizontal="right" wrapText="1"/>
    </xf>
    <xf numFmtId="0" fontId="22" fillId="40" borderId="1" xfId="0" applyFont="1" applyFill="1" applyBorder="1" applyAlignment="1">
      <alignment horizontal="right" wrapText="1"/>
    </xf>
    <xf numFmtId="3" fontId="22" fillId="40" borderId="1" xfId="0" applyNumberFormat="1" applyFont="1" applyFill="1" applyBorder="1" applyAlignment="1">
      <alignment horizontal="right" wrapText="1"/>
    </xf>
    <xf numFmtId="0" fontId="22" fillId="35" borderId="1" xfId="0" applyFont="1" applyFill="1" applyBorder="1" applyAlignment="1">
      <alignment horizontal="right" wrapText="1"/>
    </xf>
    <xf numFmtId="0" fontId="22" fillId="33" borderId="1" xfId="0" applyFont="1" applyFill="1" applyBorder="1" applyAlignment="1">
      <alignment horizontal="center" vertical="center" wrapText="1"/>
    </xf>
    <xf numFmtId="3" fontId="19" fillId="34" borderId="1" xfId="0" applyNumberFormat="1" applyFont="1" applyFill="1" applyBorder="1" applyAlignment="1">
      <alignment horizontal="center" vertical="center"/>
    </xf>
    <xf numFmtId="3" fontId="22" fillId="33" borderId="1" xfId="0" applyNumberFormat="1" applyFon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0" fontId="19" fillId="34" borderId="5" xfId="0" applyNumberFormat="1" applyFont="1" applyFill="1" applyBorder="1" applyAlignment="1">
      <alignment horizontal="left" vertical="center" wrapText="1"/>
    </xf>
    <xf numFmtId="10" fontId="19" fillId="34" borderId="3" xfId="0" applyNumberFormat="1" applyFont="1" applyFill="1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/>
    </xf>
    <xf numFmtId="3" fontId="19" fillId="44" borderId="1" xfId="0" applyNumberFormat="1" applyFont="1" applyFill="1" applyBorder="1" applyAlignment="1">
      <alignment horizontal="center"/>
    </xf>
    <xf numFmtId="10" fontId="19" fillId="44" borderId="1" xfId="0" applyNumberFormat="1" applyFont="1" applyFill="1" applyBorder="1" applyAlignment="1">
      <alignment horizontal="center"/>
    </xf>
    <xf numFmtId="10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0" fontId="0" fillId="44" borderId="1" xfId="0" applyNumberFormat="1" applyFill="1" applyBorder="1" applyAlignment="1">
      <alignment horizontal="center" vertical="center"/>
    </xf>
    <xf numFmtId="0" fontId="37" fillId="33" borderId="1" xfId="0" applyFont="1" applyFill="1" applyBorder="1" applyAlignment="1">
      <alignment horizontal="center" vertical="center" wrapText="1"/>
    </xf>
    <xf numFmtId="3" fontId="37" fillId="3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0" fontId="23" fillId="46" borderId="1" xfId="0" applyFont="1" applyFill="1" applyBorder="1" applyAlignment="1">
      <alignment horizontal="center" vertical="center" wrapText="1"/>
    </xf>
    <xf numFmtId="3" fontId="23" fillId="46" borderId="1" xfId="0" applyNumberFormat="1" applyFont="1" applyFill="1" applyBorder="1" applyAlignment="1">
      <alignment horizontal="center" vertical="center" wrapText="1"/>
    </xf>
    <xf numFmtId="10" fontId="23" fillId="46" borderId="1" xfId="0" applyNumberFormat="1" applyFont="1" applyFill="1" applyBorder="1" applyAlignment="1">
      <alignment horizontal="center" vertical="center" wrapText="1"/>
    </xf>
    <xf numFmtId="0" fontId="37" fillId="47" borderId="1" xfId="0" applyFont="1" applyFill="1" applyBorder="1" applyAlignment="1">
      <alignment vertical="center"/>
    </xf>
    <xf numFmtId="0" fontId="37" fillId="47" borderId="1" xfId="0" applyFont="1" applyFill="1" applyBorder="1" applyAlignment="1">
      <alignment horizontal="left" vertical="center" wrapText="1"/>
    </xf>
    <xf numFmtId="1" fontId="37" fillId="47" borderId="1" xfId="0" applyNumberFormat="1" applyFont="1" applyFill="1" applyBorder="1" applyAlignment="1">
      <alignment horizontal="center" vertical="center"/>
    </xf>
    <xf numFmtId="0" fontId="37" fillId="47" borderId="1" xfId="0" applyFont="1" applyFill="1" applyBorder="1" applyAlignment="1">
      <alignment horizontal="center"/>
    </xf>
    <xf numFmtId="1" fontId="37" fillId="0" borderId="1" xfId="0" applyNumberFormat="1" applyFont="1" applyBorder="1" applyAlignment="1">
      <alignment horizontal="center"/>
    </xf>
    <xf numFmtId="3" fontId="37" fillId="33" borderId="1" xfId="0" applyNumberFormat="1" applyFont="1" applyFill="1" applyBorder="1" applyAlignment="1">
      <alignment horizontal="center" wrapText="1"/>
    </xf>
    <xf numFmtId="0" fontId="37" fillId="33" borderId="1" xfId="0" applyFont="1" applyFill="1" applyBorder="1" applyAlignment="1">
      <alignment horizontal="center" wrapText="1"/>
    </xf>
    <xf numFmtId="10" fontId="37" fillId="0" borderId="1" xfId="0" applyNumberFormat="1" applyFont="1" applyBorder="1"/>
    <xf numFmtId="4" fontId="37" fillId="0" borderId="1" xfId="0" applyNumberFormat="1" applyFont="1" applyBorder="1" applyAlignment="1">
      <alignment horizontal="center"/>
    </xf>
    <xf numFmtId="0" fontId="37" fillId="33" borderId="1" xfId="0" applyFont="1" applyFill="1" applyBorder="1" applyAlignment="1">
      <alignment vertical="center"/>
    </xf>
    <xf numFmtId="1" fontId="37" fillId="33" borderId="1" xfId="0" applyNumberFormat="1" applyFont="1" applyFill="1" applyBorder="1" applyAlignment="1">
      <alignment horizontal="center" vertical="center"/>
    </xf>
    <xf numFmtId="0" fontId="23" fillId="33" borderId="1" xfId="0" applyFont="1" applyFill="1" applyBorder="1" applyAlignment="1">
      <alignment horizontal="center"/>
    </xf>
    <xf numFmtId="0" fontId="23" fillId="33" borderId="1" xfId="0" applyFont="1" applyFill="1" applyBorder="1" applyAlignment="1">
      <alignment horizontal="center"/>
    </xf>
    <xf numFmtId="3" fontId="37" fillId="0" borderId="1" xfId="0" applyNumberFormat="1" applyFont="1" applyBorder="1" applyAlignment="1">
      <alignment horizontal="center"/>
    </xf>
    <xf numFmtId="3" fontId="37" fillId="33" borderId="1" xfId="0" applyNumberFormat="1" applyFont="1" applyFill="1" applyBorder="1" applyAlignment="1">
      <alignment horizontal="center"/>
    </xf>
  </cellXfs>
  <cellStyles count="48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Excel_BuiltIn_Comma 1" xfId="30"/>
    <cellStyle name="Incorreto" xfId="31" builtinId="27" customBuiltin="1"/>
    <cellStyle name="Neutra" xfId="32" builtinId="28" customBuiltin="1"/>
    <cellStyle name="Normal" xfId="0" builtinId="0"/>
    <cellStyle name="Normal 2" xfId="33"/>
    <cellStyle name="Normal 2 2" xfId="34"/>
    <cellStyle name="Normal 2 3" xfId="35"/>
    <cellStyle name="Nota" xfId="36" builtinId="10" customBuiltin="1"/>
    <cellStyle name="Porcentagem" xfId="37" builtinId="5"/>
    <cellStyle name="Saída" xfId="38" builtinId="21" customBuiltin="1"/>
    <cellStyle name="Separador de milhares" xfId="39" builtinId="3"/>
    <cellStyle name="Texto de Aviso" xfId="40" builtinId="11" customBuiltin="1"/>
    <cellStyle name="Texto Explicativo" xfId="41" builtinId="53" customBuiltin="1"/>
    <cellStyle name="Título" xfId="42" builtinId="15" customBuiltin="1"/>
    <cellStyle name="Título 1" xfId="43" builtinId="16" customBuiltin="1"/>
    <cellStyle name="Título 2" xfId="44" builtinId="17" customBuiltin="1"/>
    <cellStyle name="Título 3" xfId="45" builtinId="18" customBuiltin="1"/>
    <cellStyle name="Título 4" xfId="46" builtinId="19" customBuiltin="1"/>
    <cellStyle name="Total" xfId="4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91"/>
  <sheetViews>
    <sheetView showGridLines="0" tabSelected="1" workbookViewId="0">
      <selection activeCell="C33" sqref="C33"/>
    </sheetView>
  </sheetViews>
  <sheetFormatPr defaultColWidth="15.28515625" defaultRowHeight="15" customHeight="1"/>
  <cols>
    <col min="1" max="1" width="4.5703125" customWidth="1"/>
    <col min="2" max="2" width="7.5703125" customWidth="1"/>
    <col min="3" max="3" width="18.7109375" style="136" bestFit="1" customWidth="1"/>
    <col min="4" max="4" width="9.140625" bestFit="1" customWidth="1"/>
    <col min="5" max="5" width="15.28515625" customWidth="1"/>
    <col min="6" max="6" width="7.28515625" customWidth="1"/>
    <col min="7" max="8" width="14.85546875" bestFit="1" customWidth="1"/>
    <col min="9" max="9" width="10" bestFit="1" customWidth="1"/>
    <col min="10" max="10" width="4.7109375" customWidth="1"/>
    <col min="11" max="11" width="26.5703125" customWidth="1"/>
    <col min="12" max="12" width="14.85546875" bestFit="1" customWidth="1"/>
    <col min="13" max="13" width="8.140625" bestFit="1" customWidth="1"/>
    <col min="14" max="14" width="15.28515625" customWidth="1"/>
    <col min="15" max="15" width="9.85546875" customWidth="1"/>
    <col min="21" max="21" width="5.28515625" customWidth="1"/>
    <col min="24" max="24" width="27.85546875" customWidth="1"/>
  </cols>
  <sheetData>
    <row r="1" spans="1:28" s="59" customFormat="1" ht="19.5" customHeight="1">
      <c r="A1" s="228" t="s">
        <v>1862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</row>
    <row r="2" spans="1:28" s="59" customFormat="1" ht="15" customHeight="1">
      <c r="A2" s="136"/>
      <c r="B2" s="135"/>
      <c r="C2" s="135"/>
      <c r="D2" s="135"/>
      <c r="E2" s="9"/>
      <c r="F2" s="134"/>
      <c r="G2" s="134"/>
      <c r="H2" s="134"/>
      <c r="I2" s="134"/>
      <c r="J2" s="85"/>
      <c r="K2" s="136"/>
      <c r="L2" s="136"/>
      <c r="M2" s="136"/>
      <c r="N2" s="136"/>
      <c r="O2" s="136"/>
      <c r="P2" s="136"/>
      <c r="Q2" s="136"/>
      <c r="R2" s="136"/>
      <c r="S2" s="136"/>
      <c r="T2" s="136"/>
    </row>
    <row r="3" spans="1:28" s="59" customFormat="1" ht="15" customHeight="1">
      <c r="B3" s="224" t="s">
        <v>1474</v>
      </c>
      <c r="C3" s="224"/>
      <c r="D3" s="224"/>
      <c r="E3" s="224"/>
      <c r="F3" s="224"/>
      <c r="G3" s="224"/>
      <c r="H3" s="224"/>
      <c r="I3" s="224"/>
      <c r="J3" s="85"/>
      <c r="K3" s="224" t="s">
        <v>1817</v>
      </c>
      <c r="L3" s="224"/>
      <c r="M3" s="224"/>
      <c r="N3" s="224"/>
      <c r="O3" s="224"/>
      <c r="Q3" s="229"/>
      <c r="R3" s="229"/>
      <c r="S3" s="229"/>
      <c r="T3" s="229"/>
    </row>
    <row r="4" spans="1:28" s="59" customFormat="1" ht="15" customHeight="1">
      <c r="B4" s="230" t="s">
        <v>43</v>
      </c>
      <c r="C4" s="230"/>
      <c r="D4" s="230"/>
      <c r="E4" s="136"/>
      <c r="F4" s="231" t="s">
        <v>1475</v>
      </c>
      <c r="G4" s="231"/>
      <c r="H4" s="231"/>
      <c r="I4" s="231"/>
      <c r="J4"/>
      <c r="K4" s="20"/>
      <c r="L4" s="14"/>
      <c r="M4" s="14"/>
      <c r="N4" s="14"/>
      <c r="O4" s="14"/>
      <c r="Q4" s="229"/>
      <c r="R4" s="229"/>
      <c r="S4" s="229"/>
      <c r="T4" s="229"/>
    </row>
    <row r="5" spans="1:28" s="59" customFormat="1" ht="15" customHeight="1">
      <c r="B5" s="138" t="s">
        <v>930</v>
      </c>
      <c r="C5" s="138" t="s">
        <v>1463</v>
      </c>
      <c r="D5" s="191" t="s">
        <v>48</v>
      </c>
      <c r="E5" s="1"/>
      <c r="F5" s="138" t="s">
        <v>930</v>
      </c>
      <c r="G5" s="138" t="s">
        <v>1463</v>
      </c>
      <c r="H5" s="185" t="s">
        <v>48</v>
      </c>
      <c r="I5" s="141" t="s">
        <v>51</v>
      </c>
      <c r="J5"/>
      <c r="K5" s="139" t="s">
        <v>1459</v>
      </c>
      <c r="L5" s="227" t="s">
        <v>28</v>
      </c>
      <c r="M5" s="227"/>
      <c r="N5" s="225" t="s">
        <v>29</v>
      </c>
      <c r="O5" s="226"/>
      <c r="Q5" s="146"/>
      <c r="R5" s="147"/>
      <c r="S5" s="147"/>
      <c r="T5" s="146"/>
    </row>
    <row r="6" spans="1:28" s="59" customFormat="1" ht="15" customHeight="1">
      <c r="B6" s="267" t="s">
        <v>0</v>
      </c>
      <c r="C6" s="61">
        <v>11484</v>
      </c>
      <c r="D6" s="169">
        <f>C6/$C$33</f>
        <v>3.1378926771847824E-3</v>
      </c>
      <c r="E6"/>
      <c r="F6" s="267" t="s">
        <v>25</v>
      </c>
      <c r="G6" s="61">
        <v>905043</v>
      </c>
      <c r="H6" s="169">
        <f>G6/$C$33</f>
        <v>0.24729430531499016</v>
      </c>
      <c r="I6" s="125">
        <f>+H6</f>
        <v>0.24729430531499016</v>
      </c>
      <c r="J6"/>
      <c r="K6" s="15" t="s">
        <v>30</v>
      </c>
      <c r="L6" s="219">
        <v>9400</v>
      </c>
      <c r="M6" s="220"/>
      <c r="N6" s="221">
        <v>58914</v>
      </c>
      <c r="O6" s="222"/>
      <c r="Q6" s="144"/>
      <c r="R6" s="145"/>
      <c r="S6" s="145"/>
      <c r="T6" s="148"/>
    </row>
    <row r="7" spans="1:28" s="59" customFormat="1" ht="15" customHeight="1">
      <c r="B7" s="267" t="s">
        <v>1</v>
      </c>
      <c r="C7" s="61">
        <v>46234</v>
      </c>
      <c r="D7" s="169">
        <f t="shared" ref="D7:D33" si="0">C7/$C$33</f>
        <v>1.2632996345956219E-2</v>
      </c>
      <c r="E7"/>
      <c r="F7" s="267" t="s">
        <v>18</v>
      </c>
      <c r="G7" s="61">
        <v>438478</v>
      </c>
      <c r="H7" s="169">
        <f>G7/$C$33</f>
        <v>0.11980990119354136</v>
      </c>
      <c r="I7" s="125">
        <f>I6+H7</f>
        <v>0.36710420650853154</v>
      </c>
      <c r="J7"/>
      <c r="K7" s="15" t="s">
        <v>31</v>
      </c>
      <c r="L7" s="219">
        <v>8284</v>
      </c>
      <c r="M7" s="220"/>
      <c r="N7" s="217">
        <v>84028</v>
      </c>
      <c r="O7" s="218"/>
      <c r="Q7" s="144"/>
      <c r="R7" s="145"/>
      <c r="S7" s="145"/>
      <c r="T7" s="148"/>
    </row>
    <row r="8" spans="1:28" s="59" customFormat="1" ht="15" customHeight="1">
      <c r="B8" s="267" t="s">
        <v>2</v>
      </c>
      <c r="C8" s="61">
        <v>37520</v>
      </c>
      <c r="D8" s="169">
        <f t="shared" si="0"/>
        <v>1.0251979558339694E-2</v>
      </c>
      <c r="E8"/>
      <c r="F8" s="267" t="s">
        <v>10</v>
      </c>
      <c r="G8" s="61">
        <v>388497</v>
      </c>
      <c r="H8" s="169">
        <f>G8/$C$33</f>
        <v>0.10615307309371791</v>
      </c>
      <c r="I8" s="125">
        <f t="shared" ref="I8:I32" si="1">I7+H8</f>
        <v>0.47325727960224945</v>
      </c>
      <c r="J8"/>
      <c r="K8" s="84" t="s">
        <v>32</v>
      </c>
      <c r="L8" s="211">
        <v>9349</v>
      </c>
      <c r="M8" s="212"/>
      <c r="N8" s="215">
        <v>79641</v>
      </c>
      <c r="O8" s="216"/>
      <c r="Q8" s="144"/>
      <c r="R8" s="145"/>
      <c r="S8" s="145"/>
      <c r="T8" s="148"/>
    </row>
    <row r="9" spans="1:28" s="59" customFormat="1" ht="15" customHeight="1">
      <c r="B9" s="267" t="s">
        <v>3</v>
      </c>
      <c r="C9" s="61">
        <v>9242</v>
      </c>
      <c r="D9" s="169">
        <f t="shared" si="0"/>
        <v>2.5252877153031836E-3</v>
      </c>
      <c r="E9"/>
      <c r="F9" s="267" t="s">
        <v>4</v>
      </c>
      <c r="G9" s="61">
        <v>246910</v>
      </c>
      <c r="H9" s="169">
        <f>G9/$C$33</f>
        <v>6.7465785521046207E-2</v>
      </c>
      <c r="I9" s="125">
        <f t="shared" si="1"/>
        <v>0.54072306512329571</v>
      </c>
      <c r="J9"/>
      <c r="K9" s="15" t="s">
        <v>33</v>
      </c>
      <c r="L9" s="219">
        <v>9782</v>
      </c>
      <c r="M9" s="220"/>
      <c r="N9" s="217">
        <v>87914</v>
      </c>
      <c r="O9" s="218"/>
      <c r="Q9" s="144"/>
      <c r="R9" s="145"/>
      <c r="S9" s="145"/>
      <c r="T9" s="148"/>
    </row>
    <row r="10" spans="1:28" s="59" customFormat="1" ht="15" customHeight="1">
      <c r="B10" s="267" t="s">
        <v>4</v>
      </c>
      <c r="C10" s="61">
        <v>246910</v>
      </c>
      <c r="D10" s="169">
        <f t="shared" si="0"/>
        <v>6.7465785521046207E-2</v>
      </c>
      <c r="E10"/>
      <c r="F10" s="267" t="s">
        <v>22</v>
      </c>
      <c r="G10" s="61">
        <v>212350</v>
      </c>
      <c r="H10" s="169">
        <f>G10/$C$33</f>
        <v>5.8022597527010493E-2</v>
      </c>
      <c r="I10" s="125">
        <f t="shared" si="1"/>
        <v>0.59874566265030615</v>
      </c>
      <c r="J10"/>
      <c r="K10" s="15" t="s">
        <v>34</v>
      </c>
      <c r="L10" s="219">
        <v>9387</v>
      </c>
      <c r="M10" s="220"/>
      <c r="N10" s="217">
        <v>89526</v>
      </c>
      <c r="O10" s="218"/>
      <c r="Q10" s="144"/>
      <c r="R10" s="145"/>
      <c r="S10" s="145"/>
      <c r="T10" s="148"/>
    </row>
    <row r="11" spans="1:28" s="59" customFormat="1" ht="15" customHeight="1">
      <c r="B11" s="267" t="s">
        <v>5</v>
      </c>
      <c r="C11" s="61">
        <v>120362</v>
      </c>
      <c r="D11" s="169">
        <f t="shared" si="0"/>
        <v>3.2887760223904106E-2</v>
      </c>
      <c r="E11"/>
      <c r="F11" s="267" t="s">
        <v>17</v>
      </c>
      <c r="G11" s="61">
        <v>193670</v>
      </c>
      <c r="H11" s="169">
        <f>G11/$C$33</f>
        <v>5.2918466979308326E-2</v>
      </c>
      <c r="I11" s="125">
        <f t="shared" si="1"/>
        <v>0.65166412962961451</v>
      </c>
      <c r="J11"/>
      <c r="K11" s="15" t="s">
        <v>35</v>
      </c>
      <c r="L11" s="219">
        <v>8958</v>
      </c>
      <c r="M11" s="220"/>
      <c r="N11" s="217">
        <v>78840</v>
      </c>
      <c r="O11" s="218"/>
      <c r="Q11" s="144"/>
      <c r="R11" s="145"/>
      <c r="S11" s="145"/>
      <c r="T11" s="148"/>
    </row>
    <row r="12" spans="1:28" s="59" customFormat="1" ht="15" customHeight="1">
      <c r="B12" s="267" t="s">
        <v>6</v>
      </c>
      <c r="C12" s="61">
        <v>68614</v>
      </c>
      <c r="D12" s="169">
        <f t="shared" si="0"/>
        <v>1.874811634903837E-2</v>
      </c>
      <c r="E12"/>
      <c r="F12" s="267" t="s">
        <v>8</v>
      </c>
      <c r="G12" s="61">
        <v>138517</v>
      </c>
      <c r="H12" s="169">
        <f>G12/$C$33</f>
        <v>3.7848439565099659E-2</v>
      </c>
      <c r="I12" s="125">
        <f t="shared" si="1"/>
        <v>0.68951256919471415</v>
      </c>
      <c r="J12"/>
      <c r="K12" s="15" t="s">
        <v>36</v>
      </c>
      <c r="L12" s="217">
        <v>10681</v>
      </c>
      <c r="M12" s="218"/>
      <c r="N12" s="217">
        <v>102439</v>
      </c>
      <c r="O12" s="218"/>
      <c r="Q12" s="144"/>
      <c r="R12" s="145"/>
      <c r="S12" s="145"/>
      <c r="T12" s="148"/>
    </row>
    <row r="13" spans="1:28" s="59" customFormat="1" ht="15" customHeight="1">
      <c r="B13" s="267" t="s">
        <v>7</v>
      </c>
      <c r="C13" s="61">
        <v>95023</v>
      </c>
      <c r="D13" s="169">
        <f t="shared" si="0"/>
        <v>2.5964121896911319E-2</v>
      </c>
      <c r="E13"/>
      <c r="F13" s="267" t="s">
        <v>15</v>
      </c>
      <c r="G13" s="61">
        <v>124313</v>
      </c>
      <c r="H13" s="169">
        <f>G13/$C$33</f>
        <v>3.3967333018013919E-2</v>
      </c>
      <c r="I13" s="125">
        <f t="shared" si="1"/>
        <v>0.72347990221272807</v>
      </c>
      <c r="J13"/>
      <c r="K13" s="15" t="s">
        <v>37</v>
      </c>
      <c r="L13" s="217">
        <v>10558</v>
      </c>
      <c r="M13" s="218"/>
      <c r="N13" s="217">
        <v>94500</v>
      </c>
      <c r="O13" s="218"/>
      <c r="Q13" s="144"/>
      <c r="R13" s="145"/>
      <c r="S13" s="145"/>
      <c r="T13" s="148"/>
    </row>
    <row r="14" spans="1:28" s="59" customFormat="1" ht="15" customHeight="1">
      <c r="B14" s="267" t="s">
        <v>8</v>
      </c>
      <c r="C14" s="61">
        <v>138517</v>
      </c>
      <c r="D14" s="169">
        <f t="shared" si="0"/>
        <v>3.7848439565099659E-2</v>
      </c>
      <c r="E14"/>
      <c r="F14" s="267" t="s">
        <v>23</v>
      </c>
      <c r="G14" s="61">
        <v>123861</v>
      </c>
      <c r="H14" s="169">
        <f>G14/$C$33</f>
        <v>3.3843828360221553E-2</v>
      </c>
      <c r="I14" s="125">
        <f t="shared" si="1"/>
        <v>0.75732373057294966</v>
      </c>
      <c r="J14"/>
      <c r="K14" s="21" t="s">
        <v>38</v>
      </c>
      <c r="L14" s="217">
        <v>11018</v>
      </c>
      <c r="M14" s="218"/>
      <c r="N14" s="217">
        <v>95062</v>
      </c>
      <c r="O14" s="218"/>
      <c r="Q14" s="144"/>
      <c r="R14" s="145"/>
      <c r="S14" s="145"/>
      <c r="T14" s="148"/>
    </row>
    <row r="15" spans="1:28" s="59" customFormat="1" ht="15" customHeight="1">
      <c r="B15" s="267" t="s">
        <v>9</v>
      </c>
      <c r="C15" s="61">
        <v>51492</v>
      </c>
      <c r="D15" s="169">
        <f t="shared" si="0"/>
        <v>1.4069694334169176E-2</v>
      </c>
      <c r="E15"/>
      <c r="F15" s="267" t="s">
        <v>5</v>
      </c>
      <c r="G15" s="61">
        <v>120362</v>
      </c>
      <c r="H15" s="169">
        <f>G15/$C$33</f>
        <v>3.2887760223904106E-2</v>
      </c>
      <c r="I15" s="125">
        <f t="shared" si="1"/>
        <v>0.79021149079685382</v>
      </c>
      <c r="J15"/>
      <c r="K15" s="15" t="s">
        <v>39</v>
      </c>
      <c r="L15" s="217">
        <v>11340</v>
      </c>
      <c r="M15" s="218"/>
      <c r="N15" s="217">
        <v>97774</v>
      </c>
      <c r="O15" s="218"/>
      <c r="Q15" s="144"/>
      <c r="R15" s="145"/>
      <c r="S15" s="145"/>
      <c r="T15" s="148"/>
    </row>
    <row r="16" spans="1:28" ht="15" customHeight="1">
      <c r="A16" s="59"/>
      <c r="B16" s="267" t="s">
        <v>10</v>
      </c>
      <c r="C16" s="61">
        <v>388497</v>
      </c>
      <c r="D16" s="169">
        <f t="shared" si="0"/>
        <v>0.10615307309371791</v>
      </c>
      <c r="F16" s="267" t="s">
        <v>13</v>
      </c>
      <c r="G16" s="61">
        <v>97730</v>
      </c>
      <c r="H16" s="169">
        <f>G16/$C$33</f>
        <v>2.6703783641698779E-2</v>
      </c>
      <c r="I16" s="125">
        <f t="shared" si="1"/>
        <v>0.81691527443855261</v>
      </c>
      <c r="K16" s="16" t="s">
        <v>40</v>
      </c>
      <c r="L16" s="217">
        <v>9396</v>
      </c>
      <c r="M16" s="218"/>
      <c r="N16" s="217">
        <v>79497</v>
      </c>
      <c r="O16" s="218"/>
      <c r="P16" s="59"/>
      <c r="Q16" s="144"/>
      <c r="R16" s="145"/>
      <c r="S16" s="145"/>
      <c r="T16" s="148"/>
      <c r="U16" s="1"/>
      <c r="V16" s="1"/>
      <c r="W16" s="1"/>
      <c r="X16" s="1"/>
      <c r="Y16" s="1"/>
      <c r="Z16" s="1"/>
      <c r="AA16" s="1"/>
      <c r="AB16" s="1"/>
    </row>
    <row r="17" spans="1:28" ht="15" customHeight="1">
      <c r="A17" s="59"/>
      <c r="B17" s="267" t="s">
        <v>11</v>
      </c>
      <c r="C17" s="61">
        <v>56252</v>
      </c>
      <c r="D17" s="169">
        <f t="shared" si="0"/>
        <v>1.5370318606495853E-2</v>
      </c>
      <c r="F17" s="267" t="s">
        <v>7</v>
      </c>
      <c r="G17" s="61">
        <v>95023</v>
      </c>
      <c r="H17" s="169">
        <f>G17/$C$33</f>
        <v>2.5964121896911319E-2</v>
      </c>
      <c r="I17" s="125">
        <f t="shared" si="1"/>
        <v>0.84287939633546394</v>
      </c>
      <c r="K17" s="16" t="s">
        <v>41</v>
      </c>
      <c r="L17" s="217">
        <v>5794</v>
      </c>
      <c r="M17" s="218"/>
      <c r="N17" s="217">
        <v>46041</v>
      </c>
      <c r="O17" s="218"/>
      <c r="P17" s="59"/>
      <c r="Q17" s="144"/>
      <c r="R17" s="145"/>
      <c r="S17" s="145"/>
      <c r="T17" s="148"/>
      <c r="U17" s="5"/>
      <c r="V17" s="5"/>
      <c r="W17" s="5"/>
      <c r="X17" s="5"/>
      <c r="Y17" s="5"/>
      <c r="Z17" s="5"/>
      <c r="AA17" s="1"/>
      <c r="AB17" s="1"/>
    </row>
    <row r="18" spans="1:28" ht="15" customHeight="1">
      <c r="A18" s="13"/>
      <c r="B18" s="267" t="s">
        <v>12</v>
      </c>
      <c r="C18" s="61">
        <v>71795</v>
      </c>
      <c r="D18" s="169">
        <f t="shared" si="0"/>
        <v>1.9617294040271807E-2</v>
      </c>
      <c r="F18" s="267" t="s">
        <v>12</v>
      </c>
      <c r="G18" s="61">
        <v>71795</v>
      </c>
      <c r="H18" s="169">
        <f>G18/$C$33</f>
        <v>1.9617294040271807E-2</v>
      </c>
      <c r="I18" s="125">
        <f t="shared" si="1"/>
        <v>0.86249669037573573</v>
      </c>
      <c r="K18" s="139" t="s">
        <v>42</v>
      </c>
      <c r="L18" s="213">
        <f>SUM(L6:M17)</f>
        <v>113947</v>
      </c>
      <c r="M18" s="214"/>
      <c r="N18" s="213">
        <f>SUM(N6:O17)</f>
        <v>994176</v>
      </c>
      <c r="O18" s="214"/>
      <c r="Q18" s="144"/>
      <c r="R18" s="145"/>
      <c r="S18" s="145"/>
      <c r="T18" s="148"/>
      <c r="U18" s="4"/>
      <c r="V18" s="4"/>
      <c r="W18" s="4"/>
      <c r="X18" s="4"/>
      <c r="Y18" s="4"/>
      <c r="Z18" s="4"/>
      <c r="AA18" s="1"/>
      <c r="AB18" s="1"/>
    </row>
    <row r="19" spans="1:28" ht="15" customHeight="1">
      <c r="A19" s="137"/>
      <c r="B19" s="267" t="s">
        <v>13</v>
      </c>
      <c r="C19" s="61">
        <v>97730</v>
      </c>
      <c r="D19" s="169">
        <f t="shared" si="0"/>
        <v>2.6703783641698779E-2</v>
      </c>
      <c r="F19" s="267" t="s">
        <v>6</v>
      </c>
      <c r="G19" s="61">
        <v>68614</v>
      </c>
      <c r="H19" s="169">
        <f>G19/$C$33</f>
        <v>1.874811634903837E-2</v>
      </c>
      <c r="I19" s="125">
        <f t="shared" si="1"/>
        <v>0.88124480672477412</v>
      </c>
      <c r="K19" s="3"/>
      <c r="L19" s="14"/>
      <c r="Q19" s="144"/>
      <c r="R19" s="145"/>
      <c r="S19" s="145"/>
      <c r="T19" s="148"/>
      <c r="U19" s="4"/>
      <c r="V19" s="4"/>
      <c r="W19" s="4"/>
      <c r="X19" s="4"/>
      <c r="Y19" s="4"/>
      <c r="Z19" s="4"/>
      <c r="AA19" s="1"/>
      <c r="AB19" s="1"/>
    </row>
    <row r="20" spans="1:28" ht="15" customHeight="1">
      <c r="A20" s="10"/>
      <c r="B20" s="267" t="s">
        <v>14</v>
      </c>
      <c r="C20" s="61">
        <v>49715</v>
      </c>
      <c r="D20" s="169">
        <f t="shared" si="0"/>
        <v>1.358414615519344E-2</v>
      </c>
      <c r="F20" s="267" t="s">
        <v>11</v>
      </c>
      <c r="G20" s="61">
        <v>56252</v>
      </c>
      <c r="H20" s="169">
        <f>G20/$C$33</f>
        <v>1.5370318606495853E-2</v>
      </c>
      <c r="I20" s="125">
        <f t="shared" si="1"/>
        <v>0.89661512533126997</v>
      </c>
      <c r="K20" s="143"/>
      <c r="L20" s="143"/>
      <c r="N20" s="142"/>
      <c r="Q20" s="144"/>
      <c r="R20" s="145"/>
      <c r="S20" s="145"/>
      <c r="T20" s="148"/>
      <c r="U20" s="4"/>
      <c r="V20" s="4"/>
      <c r="W20" s="4"/>
      <c r="X20" s="4"/>
      <c r="Y20" s="4"/>
      <c r="Z20" s="4"/>
      <c r="AA20" s="1"/>
      <c r="AB20" s="1"/>
    </row>
    <row r="21" spans="1:28" ht="15" customHeight="1">
      <c r="B21" s="267" t="s">
        <v>15</v>
      </c>
      <c r="C21" s="61">
        <v>124313</v>
      </c>
      <c r="D21" s="169">
        <f t="shared" si="0"/>
        <v>3.3967333018013919E-2</v>
      </c>
      <c r="F21" s="267" t="s">
        <v>9</v>
      </c>
      <c r="G21" s="61">
        <v>51492</v>
      </c>
      <c r="H21" s="169">
        <f>G21/$C$33</f>
        <v>1.4069694334169176E-2</v>
      </c>
      <c r="I21" s="125">
        <f t="shared" si="1"/>
        <v>0.91068481966543913</v>
      </c>
      <c r="L21" s="136"/>
      <c r="M21" s="144"/>
      <c r="N21" s="145"/>
      <c r="O21" s="145"/>
      <c r="P21" s="148"/>
      <c r="Q21" s="4"/>
      <c r="R21" s="4"/>
      <c r="S21" s="4"/>
      <c r="T21" s="4"/>
      <c r="U21" s="4"/>
      <c r="V21" s="4"/>
      <c r="W21" s="1"/>
      <c r="X21" s="1"/>
    </row>
    <row r="22" spans="1:28" ht="15" customHeight="1">
      <c r="B22" s="267" t="s">
        <v>16</v>
      </c>
      <c r="C22" s="61">
        <v>32269</v>
      </c>
      <c r="D22" s="169">
        <f t="shared" si="0"/>
        <v>8.8171942528801582E-3</v>
      </c>
      <c r="F22" s="267" t="s">
        <v>19</v>
      </c>
      <c r="G22" s="61">
        <v>50133</v>
      </c>
      <c r="H22" s="169">
        <f>G22/$C$33</f>
        <v>1.3698360639612042E-2</v>
      </c>
      <c r="I22" s="125">
        <f t="shared" si="1"/>
        <v>0.92438318030505118</v>
      </c>
      <c r="L22" s="142"/>
      <c r="M22" s="145"/>
      <c r="N22" s="145"/>
      <c r="O22" s="148"/>
      <c r="P22" s="4"/>
      <c r="Q22" s="4"/>
      <c r="R22" s="4"/>
      <c r="S22" s="4"/>
      <c r="T22" s="4"/>
      <c r="U22" s="4"/>
      <c r="V22" s="1"/>
      <c r="W22" s="1"/>
    </row>
    <row r="23" spans="1:28" ht="15" customHeight="1">
      <c r="B23" s="267" t="s">
        <v>17</v>
      </c>
      <c r="C23" s="61">
        <v>193670</v>
      </c>
      <c r="D23" s="169">
        <f t="shared" si="0"/>
        <v>5.2918466979308326E-2</v>
      </c>
      <c r="F23" s="267" t="s">
        <v>14</v>
      </c>
      <c r="G23" s="61">
        <v>49715</v>
      </c>
      <c r="H23" s="169">
        <f>G23/$C$33</f>
        <v>1.358414615519344E-2</v>
      </c>
      <c r="I23" s="125">
        <f t="shared" si="1"/>
        <v>0.93796732646024461</v>
      </c>
      <c r="L23" s="144"/>
      <c r="M23" s="145"/>
      <c r="N23" s="145"/>
      <c r="O23" s="148"/>
      <c r="P23" s="4"/>
      <c r="Q23" s="4"/>
      <c r="R23" s="4"/>
      <c r="S23" s="4"/>
      <c r="T23" s="4"/>
      <c r="U23" s="4"/>
      <c r="V23" s="1"/>
      <c r="W23" s="1"/>
    </row>
    <row r="24" spans="1:28" ht="15" customHeight="1">
      <c r="B24" s="267" t="s">
        <v>18</v>
      </c>
      <c r="C24" s="61">
        <v>438478</v>
      </c>
      <c r="D24" s="169">
        <f t="shared" si="0"/>
        <v>0.11980990119354136</v>
      </c>
      <c r="F24" s="267" t="s">
        <v>1</v>
      </c>
      <c r="G24" s="61">
        <v>46234</v>
      </c>
      <c r="H24" s="169">
        <f>G24/$C$33</f>
        <v>1.2632996345956219E-2</v>
      </c>
      <c r="I24" s="125">
        <f t="shared" si="1"/>
        <v>0.95060032280620088</v>
      </c>
      <c r="L24" s="142"/>
      <c r="M24" s="145"/>
      <c r="N24" s="145"/>
      <c r="O24" s="148"/>
      <c r="P24" s="4"/>
      <c r="Q24" s="4"/>
      <c r="R24" s="4"/>
      <c r="S24" s="4"/>
      <c r="T24" s="4"/>
      <c r="U24" s="4"/>
      <c r="V24" s="1"/>
      <c r="W24" s="1"/>
    </row>
    <row r="25" spans="1:28" ht="15" customHeight="1">
      <c r="B25" s="267" t="s">
        <v>19</v>
      </c>
      <c r="C25" s="61">
        <v>50133</v>
      </c>
      <c r="D25" s="169">
        <f t="shared" si="0"/>
        <v>1.3698360639612042E-2</v>
      </c>
      <c r="F25" s="267" t="s">
        <v>2</v>
      </c>
      <c r="G25" s="61">
        <v>37520</v>
      </c>
      <c r="H25" s="169">
        <f>G25/$C$33</f>
        <v>1.0251979558339694E-2</v>
      </c>
      <c r="I25" s="125">
        <f t="shared" si="1"/>
        <v>0.96085230236454056</v>
      </c>
      <c r="M25" s="144"/>
      <c r="N25" s="145"/>
      <c r="O25" s="145"/>
      <c r="P25" s="148"/>
      <c r="Q25" s="4"/>
      <c r="R25" s="4"/>
      <c r="S25" s="4"/>
      <c r="T25" s="4"/>
      <c r="U25" s="4"/>
      <c r="V25" s="4"/>
      <c r="W25" s="1"/>
      <c r="X25" s="1"/>
    </row>
    <row r="26" spans="1:28" ht="15" customHeight="1">
      <c r="B26" s="267" t="s">
        <v>20</v>
      </c>
      <c r="C26" s="61">
        <v>27760</v>
      </c>
      <c r="D26" s="169">
        <f t="shared" si="0"/>
        <v>7.5851533192833123E-3</v>
      </c>
      <c r="F26" s="267" t="s">
        <v>16</v>
      </c>
      <c r="G26" s="61">
        <v>32269</v>
      </c>
      <c r="H26" s="169">
        <f>G26/$C$33</f>
        <v>8.8171942528801582E-3</v>
      </c>
      <c r="I26" s="125">
        <f t="shared" si="1"/>
        <v>0.96966949661742075</v>
      </c>
      <c r="M26" s="144"/>
      <c r="N26" s="145"/>
      <c r="O26" s="145"/>
      <c r="P26" s="148"/>
      <c r="Q26" s="4"/>
      <c r="R26" s="4"/>
      <c r="S26" s="4"/>
      <c r="T26" s="4"/>
      <c r="U26" s="4"/>
      <c r="V26" s="4"/>
      <c r="W26" s="1"/>
      <c r="X26" s="1"/>
    </row>
    <row r="27" spans="1:28" ht="15" customHeight="1">
      <c r="B27" s="267" t="s">
        <v>21</v>
      </c>
      <c r="C27" s="61">
        <v>7707</v>
      </c>
      <c r="D27" s="169">
        <f t="shared" si="0"/>
        <v>2.1058637115171645E-3</v>
      </c>
      <c r="F27" s="267" t="s">
        <v>26</v>
      </c>
      <c r="G27" s="61">
        <v>29884</v>
      </c>
      <c r="H27" s="169">
        <f>G27/$C$33</f>
        <v>8.1655159147500898E-3</v>
      </c>
      <c r="I27" s="125">
        <f t="shared" si="1"/>
        <v>0.97783501253217087</v>
      </c>
      <c r="O27" s="144"/>
      <c r="P27" s="145"/>
      <c r="Q27" s="145"/>
      <c r="R27" s="148"/>
      <c r="S27" s="4"/>
      <c r="T27" s="4"/>
      <c r="U27" s="4"/>
      <c r="V27" s="4"/>
      <c r="W27" s="4"/>
      <c r="X27" s="4"/>
      <c r="Y27" s="1"/>
      <c r="Z27" s="1"/>
    </row>
    <row r="28" spans="1:28" ht="15" customHeight="1">
      <c r="B28" s="267" t="s">
        <v>22</v>
      </c>
      <c r="C28" s="61">
        <v>212350</v>
      </c>
      <c r="D28" s="169">
        <f t="shared" si="0"/>
        <v>5.8022597527010493E-2</v>
      </c>
      <c r="F28" s="267" t="s">
        <v>20</v>
      </c>
      <c r="G28" s="61">
        <v>27760</v>
      </c>
      <c r="H28" s="169">
        <f>G28/$C$33</f>
        <v>7.5851533192833123E-3</v>
      </c>
      <c r="I28" s="125">
        <f t="shared" si="1"/>
        <v>0.9854201658514542</v>
      </c>
      <c r="O28" s="144"/>
      <c r="P28" s="145"/>
      <c r="Q28" s="145"/>
      <c r="R28" s="148"/>
      <c r="S28" s="4"/>
      <c r="T28" s="4"/>
      <c r="U28" s="4"/>
      <c r="V28" s="4"/>
      <c r="W28" s="4"/>
      <c r="X28" s="4"/>
      <c r="Y28" s="1"/>
      <c r="Z28" s="1"/>
    </row>
    <row r="29" spans="1:28" ht="15" customHeight="1">
      <c r="B29" s="267" t="s">
        <v>23</v>
      </c>
      <c r="C29" s="61">
        <v>123861</v>
      </c>
      <c r="D29" s="169">
        <f t="shared" si="0"/>
        <v>3.3843828360221553E-2</v>
      </c>
      <c r="F29" s="267" t="s">
        <v>24</v>
      </c>
      <c r="G29" s="61">
        <v>24926</v>
      </c>
      <c r="H29" s="169">
        <f>G29/$C$33</f>
        <v>6.8107900445409167E-3</v>
      </c>
      <c r="I29" s="125">
        <f t="shared" si="1"/>
        <v>0.99223095589599508</v>
      </c>
      <c r="M29" s="14"/>
      <c r="O29" s="144"/>
      <c r="P29" s="145"/>
      <c r="Q29" s="145"/>
      <c r="R29" s="148"/>
      <c r="S29" s="4"/>
      <c r="T29" s="4"/>
      <c r="U29" s="4"/>
      <c r="V29" s="4"/>
      <c r="W29" s="4"/>
      <c r="X29" s="4"/>
      <c r="Y29" s="1"/>
      <c r="Z29" s="1"/>
    </row>
    <row r="30" spans="1:28" ht="15" customHeight="1">
      <c r="B30" s="267" t="s">
        <v>24</v>
      </c>
      <c r="C30" s="61">
        <v>24926</v>
      </c>
      <c r="D30" s="169">
        <f t="shared" si="0"/>
        <v>6.8107900445409167E-3</v>
      </c>
      <c r="F30" s="267" t="s">
        <v>0</v>
      </c>
      <c r="G30" s="61">
        <v>11484</v>
      </c>
      <c r="H30" s="169">
        <f>G30/$C$33</f>
        <v>3.1378926771847824E-3</v>
      </c>
      <c r="I30" s="125">
        <f t="shared" si="1"/>
        <v>0.99536884857317987</v>
      </c>
      <c r="M30" s="14"/>
      <c r="O30" s="144"/>
      <c r="P30" s="145"/>
      <c r="Q30" s="145"/>
      <c r="R30" s="148"/>
      <c r="S30" s="4"/>
      <c r="T30" s="4"/>
      <c r="U30" s="4"/>
      <c r="V30" s="4"/>
      <c r="W30" s="4"/>
      <c r="X30" s="4"/>
      <c r="Y30" s="1"/>
      <c r="Z30" s="1"/>
    </row>
    <row r="31" spans="1:28" ht="15" customHeight="1">
      <c r="B31" s="267" t="s">
        <v>25</v>
      </c>
      <c r="C31" s="61">
        <v>905043</v>
      </c>
      <c r="D31" s="169">
        <f t="shared" si="0"/>
        <v>0.24729430531499016</v>
      </c>
      <c r="F31" s="267" t="s">
        <v>3</v>
      </c>
      <c r="G31" s="61">
        <v>9242</v>
      </c>
      <c r="H31" s="169">
        <f>G31/$C$33</f>
        <v>2.5252877153031836E-3</v>
      </c>
      <c r="I31" s="125">
        <f t="shared" si="1"/>
        <v>0.997894136288483</v>
      </c>
      <c r="K31" s="4"/>
      <c r="L31" s="1"/>
      <c r="M31" s="1"/>
      <c r="N31" s="14"/>
      <c r="O31" s="4"/>
      <c r="P31" s="4"/>
      <c r="Q31" s="144"/>
      <c r="R31" s="145"/>
      <c r="S31" s="145"/>
      <c r="T31" s="148"/>
      <c r="U31" s="4"/>
      <c r="V31" s="4"/>
    </row>
    <row r="32" spans="1:28" ht="15" customHeight="1">
      <c r="B32" s="267" t="s">
        <v>26</v>
      </c>
      <c r="C32" s="61">
        <v>29884</v>
      </c>
      <c r="D32" s="169">
        <f t="shared" si="0"/>
        <v>8.1655159147500898E-3</v>
      </c>
      <c r="F32" s="267" t="s">
        <v>21</v>
      </c>
      <c r="G32" s="61">
        <v>7707</v>
      </c>
      <c r="H32" s="169">
        <f>G32/$C$33</f>
        <v>2.1058637115171645E-3</v>
      </c>
      <c r="I32" s="125">
        <f t="shared" si="1"/>
        <v>1.0000000000000002</v>
      </c>
      <c r="N32" s="14"/>
      <c r="O32" s="4"/>
      <c r="P32" s="4"/>
      <c r="Q32" s="144"/>
      <c r="R32" s="145"/>
      <c r="S32" s="145"/>
      <c r="T32" s="148"/>
      <c r="U32" s="1"/>
      <c r="V32" s="1"/>
      <c r="W32" s="1"/>
      <c r="X32" s="1"/>
    </row>
    <row r="33" spans="1:26" ht="15" customHeight="1">
      <c r="A33" s="17"/>
      <c r="B33" s="268" t="s">
        <v>27</v>
      </c>
      <c r="C33" s="269">
        <v>3659781</v>
      </c>
      <c r="D33" s="270">
        <f t="shared" si="0"/>
        <v>1</v>
      </c>
      <c r="F33" s="181" t="s">
        <v>27</v>
      </c>
      <c r="G33" s="182">
        <f>SUM(G6:G32)</f>
        <v>3659781</v>
      </c>
      <c r="H33" s="204">
        <f t="shared" ref="H6:H33" si="2">G33/$C$33</f>
        <v>1</v>
      </c>
      <c r="I33" s="140"/>
      <c r="J33" s="14"/>
      <c r="N33" s="1"/>
      <c r="O33" s="1"/>
      <c r="P33" s="1"/>
      <c r="Q33" s="149"/>
      <c r="R33" s="150"/>
      <c r="S33" s="151"/>
      <c r="T33" s="152"/>
      <c r="U33" s="1"/>
      <c r="V33" s="1"/>
      <c r="W33" s="1"/>
      <c r="X33" s="1"/>
    </row>
    <row r="34" spans="1:26" ht="15" customHeight="1">
      <c r="A34" s="18"/>
      <c r="B34" s="11"/>
      <c r="G34" s="142"/>
      <c r="I34" s="14"/>
      <c r="N34" s="1"/>
      <c r="O34" s="1"/>
      <c r="P34" s="1"/>
      <c r="U34" s="1"/>
      <c r="V34" s="1"/>
      <c r="W34" s="1"/>
      <c r="X34" s="1"/>
    </row>
    <row r="35" spans="1:26" ht="15" customHeight="1">
      <c r="B35" s="136"/>
      <c r="N35" s="19"/>
      <c r="O35" s="19"/>
      <c r="P35" s="19"/>
      <c r="U35" s="1"/>
      <c r="V35" s="1"/>
      <c r="W35" s="1"/>
      <c r="X35" s="1"/>
    </row>
    <row r="36" spans="1:26" ht="15" customHeight="1">
      <c r="B36" s="1"/>
      <c r="C36" s="143"/>
      <c r="G36" s="120"/>
      <c r="N36" s="4"/>
      <c r="O36" s="4"/>
      <c r="P36" s="4"/>
      <c r="Q36" s="4"/>
      <c r="R36" s="2"/>
      <c r="S36" s="6"/>
      <c r="T36" s="1"/>
      <c r="U36" s="1"/>
      <c r="V36" s="1"/>
      <c r="W36" s="1"/>
      <c r="X36" s="1"/>
      <c r="Y36" s="1"/>
      <c r="Z36" s="1"/>
    </row>
    <row r="37" spans="1:26" ht="15" customHeight="1">
      <c r="B37" s="119"/>
      <c r="C37" s="120"/>
      <c r="N37" s="9"/>
      <c r="O37" s="2"/>
      <c r="P37" s="7"/>
      <c r="Q37" s="9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>
      <c r="B38" s="119"/>
      <c r="C38"/>
      <c r="P38" s="1"/>
      <c r="Q38" s="2"/>
      <c r="R38" s="6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B39" s="119"/>
      <c r="C39"/>
      <c r="P39" s="1"/>
      <c r="Q39" s="2"/>
      <c r="R39" s="6"/>
      <c r="S39" s="1"/>
      <c r="T39" s="1"/>
      <c r="U39" s="1"/>
      <c r="V39" s="1"/>
      <c r="W39" s="1"/>
      <c r="X39" s="1"/>
      <c r="Y39" s="1"/>
      <c r="Z39" s="1"/>
    </row>
    <row r="40" spans="1:26" ht="15" customHeight="1">
      <c r="B40" s="119"/>
      <c r="C40"/>
      <c r="P40" s="1"/>
      <c r="Q40" s="2"/>
      <c r="R40" s="6"/>
      <c r="S40" s="1"/>
      <c r="T40" s="1"/>
      <c r="U40" s="1"/>
      <c r="V40" s="1"/>
      <c r="W40" s="1"/>
      <c r="X40" s="1"/>
      <c r="Y40" s="1"/>
      <c r="Z40" s="1"/>
    </row>
    <row r="41" spans="1:26" ht="15" customHeight="1">
      <c r="B41" s="119"/>
      <c r="C41"/>
      <c r="P41" s="1"/>
      <c r="Q41" s="2"/>
      <c r="R41" s="6"/>
      <c r="S41" s="1"/>
      <c r="T41" s="1"/>
      <c r="U41" s="1"/>
      <c r="V41" s="1"/>
      <c r="W41" s="1"/>
      <c r="X41" s="1"/>
      <c r="Y41" s="1"/>
      <c r="Z41" s="1"/>
    </row>
    <row r="42" spans="1:26" ht="15" customHeight="1">
      <c r="B42" s="119"/>
      <c r="C42"/>
      <c r="P42" s="1"/>
      <c r="Q42" s="2"/>
      <c r="R42" s="6"/>
      <c r="S42" s="1"/>
      <c r="T42" s="1"/>
      <c r="U42" s="1"/>
      <c r="V42" s="1"/>
      <c r="W42" s="1"/>
      <c r="X42" s="1"/>
      <c r="Y42" s="1"/>
      <c r="Z42" s="1"/>
    </row>
    <row r="43" spans="1:26" ht="15" customHeight="1">
      <c r="B43" s="119"/>
      <c r="C43"/>
      <c r="P43" s="1"/>
      <c r="Q43" s="2"/>
      <c r="R43" s="6"/>
      <c r="S43" s="1"/>
      <c r="T43" s="1"/>
      <c r="U43" s="1"/>
      <c r="V43" s="1"/>
      <c r="W43" s="1"/>
      <c r="X43" s="1"/>
      <c r="Y43" s="1"/>
      <c r="Z43" s="1"/>
    </row>
    <row r="44" spans="1:26" ht="15" customHeight="1">
      <c r="B44" s="119"/>
      <c r="C44"/>
      <c r="P44" s="1"/>
      <c r="Q44" s="2"/>
      <c r="R44" s="6"/>
      <c r="S44" s="1"/>
      <c r="T44" s="1"/>
      <c r="U44" s="1"/>
      <c r="V44" s="1"/>
      <c r="W44" s="1"/>
      <c r="X44" s="1"/>
      <c r="Y44" s="1"/>
      <c r="Z44" s="1"/>
    </row>
    <row r="45" spans="1:26" ht="15" customHeight="1">
      <c r="B45" s="119"/>
      <c r="C45"/>
      <c r="P45" s="1"/>
      <c r="Q45" s="2"/>
      <c r="R45" s="6"/>
      <c r="S45" s="1"/>
      <c r="T45" s="1"/>
      <c r="U45" s="1"/>
      <c r="V45" s="1"/>
      <c r="W45" s="1"/>
      <c r="X45" s="1"/>
      <c r="Y45" s="1"/>
      <c r="Z45" s="1"/>
    </row>
    <row r="46" spans="1:26" ht="15" customHeight="1">
      <c r="C46"/>
      <c r="P46" s="1"/>
      <c r="Q46" s="2"/>
      <c r="R46" s="6"/>
      <c r="S46" s="1"/>
      <c r="T46" s="1"/>
      <c r="U46" s="1"/>
      <c r="V46" s="1"/>
      <c r="W46" s="1"/>
      <c r="X46" s="1"/>
      <c r="Y46" s="1"/>
      <c r="Z46" s="1"/>
    </row>
    <row r="47" spans="1:26" ht="15" customHeight="1">
      <c r="C47"/>
      <c r="P47" s="1"/>
      <c r="Q47" s="2"/>
      <c r="R47" s="6"/>
      <c r="S47" s="1"/>
      <c r="T47" s="1"/>
    </row>
    <row r="48" spans="1:26" ht="15" customHeight="1">
      <c r="C48"/>
      <c r="P48" s="1"/>
      <c r="Q48" s="2"/>
      <c r="R48" s="6"/>
      <c r="S48" s="1"/>
      <c r="T48" s="1"/>
    </row>
    <row r="49" spans="3:22" ht="15" customHeight="1">
      <c r="C49"/>
      <c r="P49" s="1"/>
      <c r="Q49" s="2"/>
      <c r="R49" s="6"/>
    </row>
    <row r="50" spans="3:22" ht="15" customHeight="1">
      <c r="C50"/>
      <c r="E50" s="13"/>
      <c r="P50" s="1"/>
      <c r="Q50" s="2"/>
      <c r="R50" s="6"/>
    </row>
    <row r="51" spans="3:22" ht="15" customHeight="1">
      <c r="C51"/>
      <c r="E51" s="13"/>
      <c r="P51" s="1"/>
      <c r="Q51" s="2"/>
      <c r="R51" s="6"/>
    </row>
    <row r="52" spans="3:22" ht="15" customHeight="1">
      <c r="C52"/>
      <c r="E52" s="13"/>
      <c r="P52" s="1"/>
      <c r="Q52" s="2"/>
      <c r="R52" s="6"/>
    </row>
    <row r="53" spans="3:22" ht="15" customHeight="1">
      <c r="C53"/>
      <c r="E53" s="13"/>
      <c r="F53" s="13"/>
      <c r="G53" s="1"/>
      <c r="H53" s="2"/>
      <c r="P53" s="1"/>
      <c r="Q53" s="2"/>
      <c r="R53" s="6"/>
    </row>
    <row r="54" spans="3:22" ht="15" customHeight="1">
      <c r="C54"/>
      <c r="E54" s="13"/>
      <c r="F54" s="13"/>
      <c r="G54" s="1"/>
      <c r="H54" s="1"/>
      <c r="P54" s="1"/>
      <c r="Q54" s="2"/>
      <c r="R54" s="6"/>
    </row>
    <row r="55" spans="3:22" ht="15" customHeight="1">
      <c r="C55"/>
      <c r="E55" s="13"/>
      <c r="F55" s="13"/>
      <c r="G55" s="1"/>
      <c r="H55" s="1"/>
      <c r="P55" s="1"/>
      <c r="Q55" s="2"/>
      <c r="R55" s="6"/>
    </row>
    <row r="56" spans="3:22" ht="15" customHeight="1">
      <c r="C56"/>
      <c r="E56" s="13"/>
      <c r="F56" s="13"/>
      <c r="G56" s="136" t="s">
        <v>1473</v>
      </c>
      <c r="H56" s="1"/>
      <c r="P56" s="1"/>
      <c r="Q56" s="2"/>
      <c r="R56" s="6"/>
    </row>
    <row r="57" spans="3:22" ht="15" customHeight="1">
      <c r="C57"/>
      <c r="E57" s="13"/>
      <c r="F57" s="13"/>
      <c r="G57" s="1"/>
      <c r="H57" s="1"/>
      <c r="P57" s="1"/>
      <c r="Q57" s="2"/>
      <c r="R57" s="6"/>
    </row>
    <row r="58" spans="3:22" ht="15" customHeight="1">
      <c r="C58"/>
      <c r="E58" s="13"/>
      <c r="F58" s="13"/>
      <c r="G58" s="1"/>
      <c r="H58" s="1"/>
      <c r="P58" s="1"/>
      <c r="Q58" s="2"/>
      <c r="R58" s="6"/>
    </row>
    <row r="59" spans="3:22" ht="15" customHeight="1">
      <c r="C59"/>
      <c r="E59" s="13"/>
      <c r="F59" s="13"/>
      <c r="G59" s="1"/>
      <c r="H59" s="1"/>
      <c r="P59" s="1"/>
      <c r="Q59" s="2"/>
      <c r="R59" s="6"/>
    </row>
    <row r="60" spans="3:22" ht="15" customHeight="1">
      <c r="C60"/>
      <c r="E60" s="13"/>
      <c r="F60" s="13"/>
      <c r="G60" s="1"/>
      <c r="H60" s="1"/>
      <c r="P60" s="1"/>
      <c r="Q60" s="2"/>
      <c r="R60" s="6"/>
    </row>
    <row r="61" spans="3:22" ht="15" customHeight="1">
      <c r="C61"/>
      <c r="E61" s="13"/>
      <c r="F61" s="13"/>
      <c r="G61" s="1"/>
      <c r="H61" s="1"/>
      <c r="P61" s="1"/>
      <c r="Q61" s="2"/>
      <c r="R61" s="6"/>
    </row>
    <row r="62" spans="3:22" ht="15" customHeight="1">
      <c r="C62"/>
      <c r="E62" s="13"/>
      <c r="F62" s="13"/>
      <c r="G62" s="1"/>
      <c r="H62" s="1"/>
      <c r="K62" s="1"/>
      <c r="L62" s="1"/>
      <c r="P62" s="1"/>
      <c r="Q62" s="2"/>
      <c r="R62" s="7"/>
      <c r="U62" s="1"/>
      <c r="V62" s="1"/>
    </row>
    <row r="63" spans="3:22" ht="15" customHeight="1">
      <c r="C63"/>
      <c r="E63" s="13"/>
      <c r="F63" s="13"/>
      <c r="G63" s="1"/>
      <c r="H63" s="1"/>
      <c r="K63" s="1"/>
      <c r="L63" s="1"/>
      <c r="P63" s="1"/>
      <c r="Q63" s="1"/>
      <c r="R63" s="1"/>
    </row>
    <row r="64" spans="3:22" ht="15" customHeight="1">
      <c r="C64"/>
      <c r="E64" s="13"/>
      <c r="F64" s="13"/>
      <c r="G64" s="1"/>
      <c r="H64" s="1"/>
      <c r="J64" s="13"/>
      <c r="K64" s="1"/>
      <c r="L64" s="1"/>
      <c r="M64" s="1"/>
      <c r="T64" s="1"/>
    </row>
    <row r="65" spans="2:19" ht="15" customHeight="1">
      <c r="C65"/>
      <c r="E65" s="13"/>
      <c r="I65" s="13"/>
      <c r="J65" s="13"/>
      <c r="K65" s="1"/>
      <c r="M65" s="8"/>
    </row>
    <row r="66" spans="2:19" ht="15" customHeight="1">
      <c r="C66"/>
      <c r="I66" s="13"/>
      <c r="J66" s="13"/>
      <c r="K66" s="1"/>
      <c r="M66" s="1"/>
      <c r="N66" s="1"/>
      <c r="O66" s="1"/>
      <c r="P66" s="1"/>
      <c r="Q66" s="1"/>
      <c r="R66" s="1"/>
      <c r="S66" s="22"/>
    </row>
    <row r="67" spans="2:19" ht="15" customHeight="1">
      <c r="C67"/>
      <c r="I67" s="13"/>
      <c r="J67" s="13"/>
      <c r="K67" s="1"/>
      <c r="M67" s="1"/>
      <c r="N67" s="1"/>
      <c r="O67" s="1"/>
      <c r="P67" s="1"/>
      <c r="Q67" s="1"/>
      <c r="R67" s="1"/>
      <c r="S67" s="1"/>
    </row>
    <row r="68" spans="2:19" ht="15" customHeight="1">
      <c r="C68"/>
      <c r="I68" s="13"/>
      <c r="J68" s="13"/>
      <c r="K68" s="1"/>
      <c r="M68" s="1"/>
      <c r="N68" s="1"/>
      <c r="O68" s="1"/>
      <c r="P68" s="1"/>
      <c r="Q68" s="1"/>
      <c r="R68" s="1"/>
      <c r="S68" s="1"/>
    </row>
    <row r="69" spans="2:19" ht="15" customHeight="1">
      <c r="C69"/>
      <c r="I69" s="13"/>
      <c r="J69" s="13"/>
      <c r="K69" s="1"/>
      <c r="M69" s="1"/>
      <c r="N69" s="1"/>
      <c r="O69" s="1"/>
      <c r="P69" s="1"/>
      <c r="Q69" s="1"/>
      <c r="R69" s="1"/>
      <c r="S69" s="1"/>
    </row>
    <row r="70" spans="2:19" ht="15" customHeight="1">
      <c r="C70"/>
      <c r="I70" s="13"/>
      <c r="J70" s="13"/>
      <c r="K70" s="1"/>
      <c r="M70" s="1"/>
      <c r="N70" s="1"/>
      <c r="O70" s="1"/>
      <c r="P70" s="1"/>
      <c r="Q70" s="1"/>
      <c r="R70" s="1"/>
      <c r="S70" s="1"/>
    </row>
    <row r="71" spans="2:19" ht="15" customHeight="1">
      <c r="C71"/>
      <c r="I71" s="13"/>
      <c r="J71" s="13"/>
      <c r="K71" s="1"/>
      <c r="M71" s="1"/>
      <c r="N71" s="1"/>
      <c r="O71" s="1"/>
      <c r="P71" s="1"/>
      <c r="Q71" s="1"/>
      <c r="R71" s="1"/>
      <c r="S71" s="1"/>
    </row>
    <row r="72" spans="2:19" ht="15" customHeight="1">
      <c r="C72"/>
      <c r="I72" s="13"/>
      <c r="J72" s="13"/>
      <c r="K72" s="1"/>
      <c r="M72" s="1"/>
      <c r="N72" s="1"/>
      <c r="O72" s="1"/>
      <c r="P72" s="1"/>
      <c r="Q72" s="1"/>
      <c r="R72" s="1"/>
      <c r="S72" s="1"/>
    </row>
    <row r="73" spans="2:19" ht="15" customHeight="1">
      <c r="C73"/>
      <c r="I73" s="13"/>
      <c r="J73" s="13"/>
      <c r="K73" s="1"/>
      <c r="M73" s="1"/>
      <c r="N73" s="1"/>
      <c r="O73" s="1"/>
      <c r="P73" s="1"/>
      <c r="Q73" s="1"/>
      <c r="R73" s="1"/>
      <c r="S73" s="1"/>
    </row>
    <row r="74" spans="2:19" ht="15" customHeight="1">
      <c r="C74"/>
      <c r="I74" s="13"/>
      <c r="J74" s="13"/>
      <c r="K74" s="1"/>
      <c r="M74" s="1"/>
      <c r="N74" s="1"/>
      <c r="O74" s="1"/>
      <c r="P74" s="1"/>
      <c r="Q74" s="1"/>
      <c r="R74" s="1"/>
      <c r="S74" s="1"/>
    </row>
    <row r="75" spans="2:19" ht="15" customHeight="1">
      <c r="C75"/>
      <c r="I75" s="13"/>
      <c r="J75" s="13"/>
      <c r="K75" s="1"/>
      <c r="M75" s="1"/>
      <c r="N75" s="1"/>
      <c r="O75" s="1"/>
      <c r="P75" s="1"/>
      <c r="Q75" s="1"/>
      <c r="R75" s="1"/>
      <c r="S75" s="1"/>
    </row>
    <row r="76" spans="2:19" ht="15" customHeight="1">
      <c r="C76"/>
      <c r="I76" s="13"/>
      <c r="J76" s="13"/>
      <c r="K76" s="1"/>
      <c r="M76" s="1"/>
      <c r="N76" s="1"/>
      <c r="O76" s="1"/>
      <c r="P76" s="1"/>
      <c r="Q76" s="1"/>
      <c r="R76" s="1"/>
      <c r="S76" s="1"/>
    </row>
    <row r="77" spans="2:19" ht="15" customHeight="1">
      <c r="C77"/>
      <c r="I77" s="13"/>
      <c r="J77" s="13"/>
      <c r="K77" s="1"/>
      <c r="M77" s="1"/>
      <c r="N77" s="1"/>
      <c r="O77" s="1"/>
      <c r="P77" s="1"/>
      <c r="Q77" s="1"/>
      <c r="R77" s="1"/>
      <c r="S77" s="1"/>
    </row>
    <row r="78" spans="2:19" ht="15" customHeight="1">
      <c r="C78"/>
      <c r="I78" s="13"/>
      <c r="J78" s="13"/>
      <c r="K78" s="1"/>
      <c r="M78" s="1"/>
      <c r="N78" s="1"/>
      <c r="O78" s="1"/>
      <c r="P78" s="1"/>
      <c r="Q78" s="1"/>
      <c r="R78" s="1"/>
      <c r="S78" s="1"/>
    </row>
    <row r="79" spans="2:19" ht="15" customHeight="1">
      <c r="B79" s="119"/>
      <c r="C79"/>
      <c r="I79" s="13"/>
      <c r="J79" s="13"/>
      <c r="K79" s="1"/>
      <c r="N79" s="1"/>
      <c r="O79" s="1"/>
      <c r="P79" s="1"/>
      <c r="Q79" s="1"/>
      <c r="R79" s="1"/>
      <c r="S79" s="1"/>
    </row>
    <row r="80" spans="2:19" ht="15" customHeight="1">
      <c r="B80" s="119"/>
      <c r="C80"/>
      <c r="I80" s="13"/>
      <c r="J80" s="13"/>
      <c r="K80" s="1"/>
      <c r="N80" s="1"/>
      <c r="O80" s="1"/>
      <c r="P80" s="1"/>
      <c r="Q80" s="1"/>
      <c r="R80" s="1"/>
      <c r="S80" s="1"/>
    </row>
    <row r="81" spans="2:11" ht="15" customHeight="1">
      <c r="B81" s="119"/>
      <c r="C81"/>
      <c r="I81" s="13"/>
      <c r="J81" s="13"/>
      <c r="K81" s="1"/>
    </row>
    <row r="82" spans="2:11" ht="15" customHeight="1">
      <c r="B82" s="119"/>
      <c r="C82"/>
      <c r="I82" s="13"/>
      <c r="J82" s="13"/>
      <c r="K82" s="1"/>
    </row>
    <row r="83" spans="2:11" ht="15" customHeight="1">
      <c r="B83" s="119"/>
      <c r="C83"/>
      <c r="I83" s="13"/>
      <c r="J83" s="13"/>
      <c r="K83" s="1"/>
    </row>
    <row r="84" spans="2:11" ht="15" customHeight="1">
      <c r="B84" s="119"/>
      <c r="C84"/>
      <c r="I84" s="13"/>
      <c r="J84" s="13"/>
      <c r="K84" s="1"/>
    </row>
    <row r="85" spans="2:11" ht="15" customHeight="1">
      <c r="B85" s="119"/>
      <c r="C85"/>
      <c r="I85" s="13"/>
      <c r="J85" s="13"/>
      <c r="K85" s="1"/>
    </row>
    <row r="86" spans="2:11" ht="15" customHeight="1">
      <c r="B86" s="119"/>
      <c r="C86"/>
      <c r="I86" s="13"/>
      <c r="J86" s="13"/>
      <c r="K86" s="1"/>
    </row>
    <row r="87" spans="2:11" ht="15" customHeight="1">
      <c r="B87" s="119"/>
      <c r="C87"/>
      <c r="I87" s="13"/>
      <c r="J87" s="13"/>
      <c r="K87" s="1"/>
    </row>
    <row r="88" spans="2:11" ht="15" customHeight="1">
      <c r="B88" s="119"/>
      <c r="C88"/>
      <c r="I88" s="13"/>
      <c r="J88" s="13"/>
      <c r="K88" s="1"/>
    </row>
    <row r="89" spans="2:11" ht="15" customHeight="1">
      <c r="B89" s="119"/>
      <c r="C89"/>
      <c r="I89" s="13"/>
      <c r="J89" s="13"/>
      <c r="K89" s="1"/>
    </row>
    <row r="90" spans="2:11" ht="15" customHeight="1">
      <c r="B90" s="119"/>
      <c r="C90"/>
      <c r="I90" s="13"/>
      <c r="J90" s="13"/>
      <c r="K90" s="1"/>
    </row>
    <row r="91" spans="2:11" ht="15" customHeight="1">
      <c r="B91" s="119"/>
      <c r="C91"/>
      <c r="I91" s="13"/>
      <c r="J91" s="13"/>
      <c r="K91" s="1"/>
    </row>
    <row r="92" spans="2:11" ht="15" customHeight="1">
      <c r="B92" s="119"/>
      <c r="C92"/>
      <c r="I92" s="13"/>
      <c r="J92" s="13"/>
      <c r="K92" s="1"/>
    </row>
    <row r="93" spans="2:11" ht="15" customHeight="1">
      <c r="B93" s="119"/>
      <c r="C93"/>
      <c r="I93" s="13"/>
      <c r="J93" s="13"/>
      <c r="K93" s="1"/>
    </row>
    <row r="94" spans="2:11" ht="15" customHeight="1">
      <c r="B94" s="119"/>
      <c r="C94"/>
      <c r="I94" s="13"/>
      <c r="J94" s="13"/>
      <c r="K94" s="1"/>
    </row>
    <row r="95" spans="2:11" ht="15" customHeight="1">
      <c r="B95" s="119"/>
      <c r="C95"/>
      <c r="I95" s="13"/>
      <c r="J95" s="13"/>
      <c r="K95" s="1"/>
    </row>
    <row r="96" spans="2:11" ht="15" customHeight="1">
      <c r="B96" s="119"/>
      <c r="C96"/>
      <c r="I96" s="13"/>
      <c r="J96" s="13"/>
      <c r="K96" s="1"/>
    </row>
    <row r="97" spans="2:11" ht="15" customHeight="1">
      <c r="B97" s="119"/>
      <c r="C97"/>
      <c r="I97" s="13"/>
      <c r="J97" s="13"/>
      <c r="K97" s="1"/>
    </row>
    <row r="98" spans="2:11" ht="15" customHeight="1">
      <c r="B98" s="119"/>
      <c r="C98"/>
      <c r="I98" s="13"/>
      <c r="J98" s="13"/>
      <c r="K98" s="1"/>
    </row>
    <row r="99" spans="2:11" ht="15" customHeight="1">
      <c r="B99" s="119"/>
      <c r="C99"/>
      <c r="I99" s="13"/>
      <c r="J99" s="13"/>
      <c r="K99" s="1"/>
    </row>
    <row r="100" spans="2:11" ht="15" customHeight="1">
      <c r="B100" s="119"/>
      <c r="C100"/>
      <c r="I100" s="13"/>
      <c r="J100" s="13"/>
      <c r="K100" s="1"/>
    </row>
    <row r="101" spans="2:11" ht="15" customHeight="1">
      <c r="B101" s="119"/>
      <c r="C101"/>
      <c r="I101" s="53"/>
      <c r="J101" s="13"/>
      <c r="K101" s="1"/>
    </row>
    <row r="102" spans="2:11" ht="15" customHeight="1">
      <c r="B102" s="119"/>
      <c r="C102"/>
      <c r="I102" s="59"/>
      <c r="J102" s="13"/>
      <c r="K102" s="1"/>
    </row>
    <row r="103" spans="2:11" ht="15" customHeight="1">
      <c r="B103" s="119"/>
      <c r="C103"/>
      <c r="I103" s="59"/>
      <c r="J103" s="13"/>
      <c r="K103" s="1"/>
    </row>
    <row r="104" spans="2:11" ht="15" customHeight="1">
      <c r="B104" s="119"/>
      <c r="C104"/>
      <c r="I104" s="59"/>
      <c r="J104" s="53"/>
      <c r="K104" s="1"/>
    </row>
    <row r="105" spans="2:11" ht="15" customHeight="1">
      <c r="B105" s="119"/>
      <c r="C105"/>
      <c r="I105" s="59"/>
      <c r="J105" s="59"/>
      <c r="K105" s="1"/>
    </row>
    <row r="106" spans="2:11" ht="15" customHeight="1">
      <c r="B106" s="119"/>
      <c r="C106"/>
      <c r="I106" s="59"/>
      <c r="J106" s="59"/>
      <c r="K106" s="1"/>
    </row>
    <row r="107" spans="2:11" ht="15" customHeight="1">
      <c r="B107" s="119"/>
      <c r="C107"/>
      <c r="I107" s="59"/>
      <c r="J107" s="59"/>
    </row>
    <row r="108" spans="2:11" ht="15" customHeight="1">
      <c r="B108" s="119"/>
      <c r="C108"/>
      <c r="I108" s="59"/>
      <c r="J108" s="59"/>
    </row>
    <row r="109" spans="2:11" ht="15" customHeight="1">
      <c r="B109" s="119"/>
      <c r="C109"/>
      <c r="I109" s="59"/>
      <c r="J109" s="1"/>
    </row>
    <row r="110" spans="2:11" ht="15" customHeight="1">
      <c r="B110" s="119"/>
      <c r="C110"/>
      <c r="I110" s="59"/>
      <c r="J110" s="1"/>
    </row>
    <row r="111" spans="2:11" ht="15" customHeight="1">
      <c r="B111" s="119"/>
      <c r="C111"/>
      <c r="I111" s="59"/>
      <c r="J111" s="1"/>
    </row>
    <row r="112" spans="2:11" ht="15" customHeight="1">
      <c r="B112" s="119"/>
      <c r="C112"/>
      <c r="I112" s="59"/>
      <c r="J112" s="1"/>
    </row>
    <row r="113" spans="2:10" ht="15" customHeight="1">
      <c r="B113" s="119"/>
      <c r="C113"/>
      <c r="I113" s="59"/>
      <c r="J113" s="1"/>
    </row>
    <row r="114" spans="2:10" ht="15" customHeight="1">
      <c r="B114" s="119"/>
      <c r="C114"/>
      <c r="I114" s="59"/>
      <c r="J114" s="1"/>
    </row>
    <row r="115" spans="2:10" ht="15" customHeight="1">
      <c r="B115" s="119"/>
      <c r="C115"/>
      <c r="I115" s="59"/>
    </row>
    <row r="116" spans="2:10" ht="15" customHeight="1">
      <c r="B116" s="119"/>
      <c r="C116"/>
      <c r="I116" s="59"/>
    </row>
    <row r="117" spans="2:10" ht="15" customHeight="1">
      <c r="B117" s="119"/>
      <c r="C117"/>
      <c r="I117" s="59"/>
    </row>
    <row r="118" spans="2:10" ht="15" customHeight="1">
      <c r="B118" s="119"/>
      <c r="C118"/>
      <c r="I118" s="59"/>
    </row>
    <row r="119" spans="2:10" ht="15" customHeight="1">
      <c r="B119" s="119"/>
      <c r="C119"/>
      <c r="I119" s="59"/>
    </row>
    <row r="120" spans="2:10" ht="15" customHeight="1">
      <c r="B120" s="119"/>
      <c r="C120"/>
      <c r="I120" s="59"/>
    </row>
    <row r="121" spans="2:10" ht="15" customHeight="1">
      <c r="B121" s="119"/>
      <c r="C121"/>
      <c r="I121" s="59"/>
    </row>
    <row r="122" spans="2:10" ht="15" customHeight="1">
      <c r="B122" s="119"/>
      <c r="C122"/>
      <c r="I122" s="59"/>
    </row>
    <row r="123" spans="2:10" ht="15" customHeight="1">
      <c r="B123" s="119"/>
      <c r="C123"/>
      <c r="I123" s="59"/>
    </row>
    <row r="124" spans="2:10" ht="15" customHeight="1">
      <c r="B124" s="119"/>
      <c r="C124"/>
      <c r="I124" s="59"/>
    </row>
    <row r="125" spans="2:10" ht="15" customHeight="1">
      <c r="B125" s="119"/>
      <c r="C125"/>
      <c r="I125" s="59"/>
    </row>
    <row r="126" spans="2:10" ht="15" customHeight="1">
      <c r="B126" s="119"/>
      <c r="C126"/>
      <c r="I126" s="59"/>
    </row>
    <row r="127" spans="2:10" ht="15" customHeight="1">
      <c r="B127" s="119"/>
      <c r="C127"/>
      <c r="I127" s="59"/>
    </row>
    <row r="128" spans="2:10" ht="15" customHeight="1">
      <c r="B128" s="119"/>
      <c r="C128"/>
      <c r="I128" s="59"/>
    </row>
    <row r="129" spans="2:9" ht="15" customHeight="1">
      <c r="B129" s="119"/>
      <c r="C129"/>
      <c r="I129" s="59"/>
    </row>
    <row r="130" spans="2:9" ht="15" customHeight="1">
      <c r="B130" s="119"/>
      <c r="C130"/>
      <c r="I130" s="59"/>
    </row>
    <row r="131" spans="2:9" ht="15" customHeight="1">
      <c r="B131" s="119"/>
      <c r="C131"/>
      <c r="I131" s="59"/>
    </row>
    <row r="132" spans="2:9" ht="15" customHeight="1">
      <c r="B132" s="119"/>
      <c r="C132"/>
      <c r="I132" s="59"/>
    </row>
    <row r="133" spans="2:9" ht="15" customHeight="1">
      <c r="B133" s="119"/>
      <c r="C133"/>
      <c r="I133" s="59"/>
    </row>
    <row r="134" spans="2:9" ht="15" customHeight="1">
      <c r="B134" s="119"/>
      <c r="C134"/>
      <c r="I134" s="59"/>
    </row>
    <row r="135" spans="2:9" ht="15" customHeight="1">
      <c r="B135" s="119"/>
      <c r="C135"/>
      <c r="I135" s="59"/>
    </row>
    <row r="136" spans="2:9" ht="15" customHeight="1">
      <c r="B136" s="119"/>
      <c r="C136"/>
      <c r="I136" s="59"/>
    </row>
    <row r="137" spans="2:9" ht="15" customHeight="1">
      <c r="B137" s="119"/>
      <c r="C137"/>
      <c r="I137" s="59"/>
    </row>
    <row r="138" spans="2:9" ht="15" customHeight="1">
      <c r="B138" s="119"/>
      <c r="C138"/>
      <c r="I138" s="59"/>
    </row>
    <row r="139" spans="2:9" ht="15" customHeight="1">
      <c r="B139" s="119"/>
      <c r="C139"/>
      <c r="I139" s="59"/>
    </row>
    <row r="140" spans="2:9" ht="15" customHeight="1">
      <c r="B140" s="119"/>
      <c r="C140"/>
      <c r="I140" s="59"/>
    </row>
    <row r="141" spans="2:9" ht="15" customHeight="1">
      <c r="B141" s="119"/>
      <c r="C141"/>
      <c r="I141" s="59"/>
    </row>
    <row r="142" spans="2:9" ht="15" customHeight="1">
      <c r="B142" s="119"/>
      <c r="C142"/>
      <c r="I142" s="59"/>
    </row>
    <row r="143" spans="2:9" ht="15" customHeight="1">
      <c r="B143" s="119"/>
      <c r="C143"/>
      <c r="I143" s="59"/>
    </row>
    <row r="144" spans="2:9" ht="15" customHeight="1">
      <c r="B144" s="119"/>
      <c r="C144"/>
      <c r="I144" s="59"/>
    </row>
    <row r="145" spans="2:9" ht="15" customHeight="1">
      <c r="B145" s="119"/>
      <c r="C145"/>
      <c r="I145" s="59"/>
    </row>
    <row r="146" spans="2:9" ht="15" customHeight="1">
      <c r="B146" s="119"/>
      <c r="C146"/>
      <c r="I146" s="59"/>
    </row>
    <row r="147" spans="2:9" ht="15" customHeight="1">
      <c r="B147" s="119"/>
      <c r="C147"/>
      <c r="I147" s="59"/>
    </row>
    <row r="148" spans="2:9" ht="15" customHeight="1">
      <c r="B148" s="119"/>
      <c r="C148"/>
      <c r="I148" s="59"/>
    </row>
    <row r="149" spans="2:9" ht="15" customHeight="1">
      <c r="B149" s="119"/>
      <c r="C149"/>
      <c r="I149" s="59"/>
    </row>
    <row r="150" spans="2:9" ht="15" customHeight="1">
      <c r="B150" s="119"/>
      <c r="C150"/>
      <c r="I150" s="59"/>
    </row>
    <row r="151" spans="2:9" ht="15" customHeight="1">
      <c r="B151" s="119"/>
      <c r="C151"/>
      <c r="I151" s="59"/>
    </row>
    <row r="152" spans="2:9" ht="15" customHeight="1">
      <c r="B152" s="119"/>
      <c r="C152"/>
      <c r="I152" s="59"/>
    </row>
    <row r="153" spans="2:9" ht="15" customHeight="1">
      <c r="B153" s="119"/>
      <c r="C153"/>
      <c r="I153" s="59"/>
    </row>
    <row r="154" spans="2:9" ht="15" customHeight="1">
      <c r="B154" s="119"/>
      <c r="C154"/>
      <c r="I154" s="59"/>
    </row>
    <row r="155" spans="2:9" ht="15" customHeight="1">
      <c r="B155" s="119"/>
      <c r="C155"/>
      <c r="I155" s="59"/>
    </row>
    <row r="156" spans="2:9" ht="15" customHeight="1">
      <c r="B156" s="119"/>
      <c r="C156"/>
      <c r="I156" s="59"/>
    </row>
    <row r="157" spans="2:9" ht="15" customHeight="1">
      <c r="B157" s="119"/>
      <c r="C157"/>
      <c r="I157" s="59"/>
    </row>
    <row r="158" spans="2:9" ht="15" customHeight="1">
      <c r="B158" s="119"/>
      <c r="C158"/>
      <c r="I158" s="59"/>
    </row>
    <row r="159" spans="2:9" ht="15" customHeight="1">
      <c r="B159" s="119"/>
      <c r="C159"/>
      <c r="I159" s="59"/>
    </row>
    <row r="160" spans="2:9" ht="15" customHeight="1">
      <c r="B160" s="119"/>
      <c r="C160"/>
      <c r="I160" s="59"/>
    </row>
    <row r="161" spans="2:14" ht="15" customHeight="1">
      <c r="B161" s="119"/>
      <c r="C161"/>
      <c r="I161" s="59"/>
    </row>
    <row r="162" spans="2:14" ht="15" customHeight="1">
      <c r="B162" s="119"/>
      <c r="C162"/>
      <c r="I162" s="59"/>
    </row>
    <row r="163" spans="2:14" ht="15" customHeight="1">
      <c r="B163" s="119"/>
      <c r="C163"/>
      <c r="I163" s="59"/>
    </row>
    <row r="164" spans="2:14" ht="15" customHeight="1">
      <c r="B164" s="119"/>
      <c r="C164"/>
      <c r="I164" s="59"/>
    </row>
    <row r="165" spans="2:14" ht="15" customHeight="1">
      <c r="B165" s="119"/>
      <c r="C165"/>
      <c r="I165" s="59"/>
    </row>
    <row r="166" spans="2:14" ht="15" customHeight="1">
      <c r="B166" s="119"/>
      <c r="C166"/>
      <c r="I166" s="59"/>
    </row>
    <row r="167" spans="2:14" ht="15" customHeight="1">
      <c r="B167" s="119"/>
      <c r="C167"/>
      <c r="I167" s="59"/>
    </row>
    <row r="168" spans="2:14" ht="15" customHeight="1">
      <c r="G168" s="119"/>
    </row>
    <row r="169" spans="2:14" ht="15" customHeight="1">
      <c r="G169" s="119"/>
      <c r="N169" s="59"/>
    </row>
    <row r="170" spans="2:14" ht="15" customHeight="1">
      <c r="G170" s="119"/>
      <c r="N170" s="59"/>
    </row>
    <row r="171" spans="2:14" ht="15" customHeight="1">
      <c r="G171" s="119"/>
      <c r="N171" s="59"/>
    </row>
    <row r="172" spans="2:14" ht="15" customHeight="1">
      <c r="G172" s="119"/>
      <c r="N172" s="59"/>
    </row>
    <row r="173" spans="2:14" ht="15" customHeight="1">
      <c r="G173" s="119"/>
      <c r="N173" s="59"/>
    </row>
    <row r="174" spans="2:14" ht="15" customHeight="1">
      <c r="G174" s="119"/>
      <c r="N174" s="59"/>
    </row>
    <row r="175" spans="2:14" ht="15" customHeight="1">
      <c r="G175" s="119"/>
      <c r="N175" s="59"/>
    </row>
    <row r="176" spans="2:14" ht="15" customHeight="1">
      <c r="G176" s="119"/>
      <c r="N176" s="59"/>
    </row>
    <row r="177" spans="7:14" ht="15" customHeight="1">
      <c r="G177" s="119"/>
      <c r="N177" s="59"/>
    </row>
    <row r="178" spans="7:14" ht="15" customHeight="1">
      <c r="G178" s="119"/>
      <c r="N178" s="59"/>
    </row>
    <row r="179" spans="7:14" ht="15" customHeight="1">
      <c r="G179" s="119"/>
      <c r="N179" s="59"/>
    </row>
    <row r="180" spans="7:14" ht="15" customHeight="1">
      <c r="G180" s="119"/>
      <c r="N180" s="59"/>
    </row>
    <row r="181" spans="7:14" ht="15" customHeight="1">
      <c r="G181" s="119"/>
      <c r="N181" s="59"/>
    </row>
    <row r="182" spans="7:14" ht="15" customHeight="1">
      <c r="G182" s="119"/>
      <c r="N182" s="59"/>
    </row>
    <row r="183" spans="7:14" ht="15" customHeight="1">
      <c r="G183" s="119"/>
      <c r="N183" s="59"/>
    </row>
    <row r="184" spans="7:14" ht="15" customHeight="1">
      <c r="G184" s="119"/>
      <c r="N184" s="59"/>
    </row>
    <row r="185" spans="7:14" ht="15" customHeight="1">
      <c r="G185" s="119"/>
      <c r="N185" s="59"/>
    </row>
    <row r="186" spans="7:14" ht="15" customHeight="1">
      <c r="G186" s="119"/>
      <c r="N186" s="59"/>
    </row>
    <row r="187" spans="7:14" ht="15" customHeight="1">
      <c r="G187" s="119"/>
      <c r="N187" s="59"/>
    </row>
    <row r="188" spans="7:14" ht="15" customHeight="1">
      <c r="G188" s="119"/>
      <c r="N188" s="59"/>
    </row>
    <row r="189" spans="7:14" ht="15" customHeight="1">
      <c r="G189" s="59"/>
      <c r="N189" s="59"/>
    </row>
    <row r="190" spans="7:14" ht="15" customHeight="1">
      <c r="G190" s="59"/>
      <c r="N190" s="59"/>
    </row>
    <row r="191" spans="7:14" ht="15" customHeight="1">
      <c r="G191" s="59"/>
      <c r="N191" s="59"/>
    </row>
    <row r="192" spans="7:14" ht="15" customHeight="1">
      <c r="G192" s="59"/>
      <c r="N192" s="59"/>
    </row>
    <row r="193" spans="7:14" ht="15" customHeight="1">
      <c r="G193" s="59"/>
      <c r="N193" s="59"/>
    </row>
    <row r="194" spans="7:14" ht="15" customHeight="1">
      <c r="G194" s="59"/>
      <c r="N194" s="59"/>
    </row>
    <row r="195" spans="7:14" ht="15" customHeight="1">
      <c r="G195" s="59"/>
      <c r="N195" s="59"/>
    </row>
    <row r="196" spans="7:14" ht="15" customHeight="1">
      <c r="G196" s="59"/>
      <c r="N196" s="59"/>
    </row>
    <row r="197" spans="7:14" ht="15" customHeight="1">
      <c r="G197" s="59"/>
      <c r="N197" s="59"/>
    </row>
    <row r="198" spans="7:14" ht="15" customHeight="1">
      <c r="G198" s="59"/>
      <c r="N198" s="59"/>
    </row>
    <row r="199" spans="7:14" ht="15" customHeight="1">
      <c r="G199" s="59"/>
      <c r="N199" s="59"/>
    </row>
    <row r="200" spans="7:14" ht="15" customHeight="1">
      <c r="G200" s="59"/>
      <c r="N200" s="59"/>
    </row>
    <row r="201" spans="7:14" ht="15" customHeight="1">
      <c r="G201" s="59"/>
      <c r="N201" s="59"/>
    </row>
    <row r="202" spans="7:14" ht="15" customHeight="1">
      <c r="G202" s="59"/>
      <c r="N202" s="59"/>
    </row>
    <row r="203" spans="7:14" ht="15" customHeight="1">
      <c r="G203" s="59"/>
      <c r="N203" s="59"/>
    </row>
    <row r="204" spans="7:14" ht="15" customHeight="1">
      <c r="G204" s="59"/>
      <c r="N204" s="59"/>
    </row>
    <row r="205" spans="7:14" ht="15" customHeight="1">
      <c r="G205" s="59"/>
      <c r="N205" s="59"/>
    </row>
    <row r="206" spans="7:14" ht="15" customHeight="1">
      <c r="G206" s="59"/>
      <c r="N206" s="59"/>
    </row>
    <row r="207" spans="7:14" ht="15" customHeight="1">
      <c r="G207" s="59"/>
      <c r="N207" s="59"/>
    </row>
    <row r="208" spans="7:14" ht="15" customHeight="1">
      <c r="G208" s="59"/>
      <c r="N208" s="59"/>
    </row>
    <row r="209" spans="7:14" ht="15" customHeight="1">
      <c r="G209" s="59"/>
      <c r="N209" s="59"/>
    </row>
    <row r="210" spans="7:14" ht="15" customHeight="1">
      <c r="G210" s="59"/>
      <c r="N210" s="59"/>
    </row>
    <row r="211" spans="7:14" ht="15" customHeight="1">
      <c r="G211" s="59"/>
      <c r="N211" s="59"/>
    </row>
    <row r="212" spans="7:14" ht="15" customHeight="1">
      <c r="G212" s="59"/>
      <c r="N212" s="59"/>
    </row>
    <row r="213" spans="7:14" ht="15" customHeight="1">
      <c r="G213" s="59"/>
      <c r="N213" s="59"/>
    </row>
    <row r="214" spans="7:14" ht="15" customHeight="1">
      <c r="G214" s="59"/>
      <c r="N214" s="59"/>
    </row>
    <row r="215" spans="7:14" ht="15" customHeight="1">
      <c r="G215" s="59"/>
      <c r="N215" s="59"/>
    </row>
    <row r="216" spans="7:14" ht="15" customHeight="1">
      <c r="G216" s="59"/>
      <c r="N216" s="59"/>
    </row>
    <row r="217" spans="7:14" ht="15" customHeight="1">
      <c r="G217" s="59"/>
      <c r="N217" s="59"/>
    </row>
    <row r="218" spans="7:14" ht="15" customHeight="1">
      <c r="G218" s="59"/>
      <c r="N218" s="59"/>
    </row>
    <row r="219" spans="7:14" ht="15" customHeight="1">
      <c r="G219" s="59"/>
      <c r="N219" s="59"/>
    </row>
    <row r="220" spans="7:14" ht="15" customHeight="1">
      <c r="G220" s="59"/>
      <c r="N220" s="59"/>
    </row>
    <row r="221" spans="7:14" ht="15" customHeight="1">
      <c r="G221" s="59"/>
      <c r="N221" s="59"/>
    </row>
    <row r="222" spans="7:14" ht="15" customHeight="1">
      <c r="G222" s="59"/>
      <c r="N222" s="59"/>
    </row>
    <row r="223" spans="7:14" ht="15" customHeight="1">
      <c r="G223" s="1"/>
      <c r="N223" s="59"/>
    </row>
    <row r="224" spans="7:14" ht="15" customHeight="1">
      <c r="G224" s="1"/>
      <c r="N224" s="59"/>
    </row>
    <row r="225" spans="7:14" ht="15" customHeight="1">
      <c r="G225" s="1"/>
      <c r="N225" s="59"/>
    </row>
    <row r="226" spans="7:14" ht="15" customHeight="1">
      <c r="G226" s="1"/>
      <c r="N226" s="59"/>
    </row>
    <row r="227" spans="7:14" ht="15" customHeight="1">
      <c r="G227" s="1"/>
      <c r="N227" s="59"/>
    </row>
    <row r="228" spans="7:14" ht="15" customHeight="1">
      <c r="G228" s="1"/>
      <c r="N228" s="59"/>
    </row>
    <row r="229" spans="7:14" ht="15" customHeight="1">
      <c r="G229" s="1"/>
      <c r="N229" s="59"/>
    </row>
    <row r="230" spans="7:14" ht="15" customHeight="1">
      <c r="G230" s="1"/>
      <c r="N230" s="59"/>
    </row>
    <row r="231" spans="7:14" ht="15" customHeight="1">
      <c r="G231" s="1"/>
      <c r="N231" s="59"/>
    </row>
    <row r="232" spans="7:14" ht="15" customHeight="1">
      <c r="G232" s="1"/>
      <c r="N232" s="59"/>
    </row>
    <row r="233" spans="7:14" ht="15" customHeight="1">
      <c r="G233" s="1"/>
      <c r="N233" s="59"/>
    </row>
    <row r="234" spans="7:14" ht="15" customHeight="1">
      <c r="G234" s="1"/>
      <c r="N234" s="59"/>
    </row>
    <row r="235" spans="7:14" ht="15" customHeight="1">
      <c r="G235" s="1"/>
      <c r="N235" s="59"/>
    </row>
    <row r="236" spans="7:14" ht="15" customHeight="1">
      <c r="G236" s="1"/>
      <c r="N236" s="59"/>
    </row>
    <row r="237" spans="7:14" ht="15" customHeight="1">
      <c r="G237" s="1"/>
      <c r="N237" s="59"/>
    </row>
    <row r="238" spans="7:14" ht="15" customHeight="1">
      <c r="G238" s="1"/>
      <c r="N238" s="59"/>
    </row>
    <row r="239" spans="7:14" ht="15" customHeight="1">
      <c r="G239" s="1"/>
      <c r="N239" s="59"/>
    </row>
    <row r="240" spans="7:14" ht="15" customHeight="1">
      <c r="G240" s="1"/>
      <c r="N240" s="59"/>
    </row>
    <row r="241" spans="7:14" ht="15" customHeight="1">
      <c r="G241" s="1"/>
      <c r="N241" s="59"/>
    </row>
    <row r="242" spans="7:14" ht="15" customHeight="1">
      <c r="G242" s="1"/>
      <c r="N242" s="59"/>
    </row>
    <row r="243" spans="7:14" ht="15" customHeight="1">
      <c r="G243" s="1"/>
      <c r="N243" s="59"/>
    </row>
    <row r="244" spans="7:14" ht="15" customHeight="1">
      <c r="G244" s="1"/>
      <c r="N244" s="59"/>
    </row>
    <row r="245" spans="7:14" ht="15" customHeight="1">
      <c r="G245" s="1"/>
      <c r="N245" s="59"/>
    </row>
    <row r="246" spans="7:14" ht="15" customHeight="1">
      <c r="G246" s="1"/>
      <c r="N246" s="59"/>
    </row>
    <row r="247" spans="7:14" ht="15" customHeight="1">
      <c r="G247" s="1"/>
      <c r="M247" s="128"/>
      <c r="N247" s="59"/>
    </row>
    <row r="248" spans="7:14" ht="15" customHeight="1">
      <c r="G248" s="1"/>
      <c r="K248" s="127"/>
      <c r="L248" s="128"/>
      <c r="M248" s="128"/>
    </row>
    <row r="249" spans="7:14" ht="15" customHeight="1">
      <c r="G249" s="1"/>
      <c r="K249" s="127"/>
      <c r="L249" s="128"/>
      <c r="M249" s="128"/>
    </row>
    <row r="250" spans="7:14" ht="15" customHeight="1">
      <c r="G250" s="1"/>
      <c r="J250" s="127"/>
      <c r="K250" s="127"/>
      <c r="L250" s="128"/>
      <c r="M250" s="128"/>
    </row>
    <row r="251" spans="7:14" ht="15" customHeight="1">
      <c r="G251" s="1"/>
      <c r="J251" s="127"/>
      <c r="K251" s="127"/>
      <c r="L251" s="128"/>
      <c r="M251" s="128"/>
    </row>
    <row r="252" spans="7:14" ht="15" customHeight="1">
      <c r="G252" s="1"/>
      <c r="J252" s="127"/>
      <c r="K252" s="127"/>
      <c r="L252" s="128"/>
      <c r="M252" s="128"/>
    </row>
    <row r="253" spans="7:14" ht="15" customHeight="1">
      <c r="G253" s="1"/>
      <c r="J253" s="127"/>
      <c r="K253" s="127"/>
      <c r="L253" s="128"/>
      <c r="M253" s="128"/>
    </row>
    <row r="254" spans="7:14" ht="15" customHeight="1">
      <c r="G254" s="1"/>
      <c r="J254" s="127"/>
      <c r="K254" s="127"/>
      <c r="L254" s="128"/>
      <c r="M254" s="128"/>
    </row>
    <row r="255" spans="7:14" ht="15" customHeight="1">
      <c r="G255" s="1"/>
      <c r="J255" s="127"/>
      <c r="K255" s="127"/>
      <c r="L255" s="128"/>
      <c r="M255" s="128"/>
    </row>
    <row r="256" spans="7:14" ht="15" customHeight="1">
      <c r="G256" s="1"/>
      <c r="J256" s="127"/>
      <c r="K256" s="127"/>
      <c r="L256" s="128"/>
      <c r="M256" s="128"/>
    </row>
    <row r="257" spans="7:13" ht="15" customHeight="1">
      <c r="G257" s="1"/>
      <c r="J257" s="127"/>
      <c r="K257" s="127"/>
      <c r="L257" s="128"/>
      <c r="M257" s="128"/>
    </row>
    <row r="258" spans="7:13" ht="15" customHeight="1">
      <c r="G258" s="1"/>
      <c r="J258" s="127"/>
      <c r="K258" s="127"/>
      <c r="L258" s="128"/>
      <c r="M258" s="128"/>
    </row>
    <row r="259" spans="7:13" ht="15" customHeight="1">
      <c r="G259" s="1"/>
      <c r="J259" s="127"/>
      <c r="K259" s="127"/>
      <c r="L259" s="128"/>
      <c r="M259" s="128"/>
    </row>
    <row r="260" spans="7:13" ht="15" customHeight="1">
      <c r="G260" s="1"/>
      <c r="J260" s="127"/>
      <c r="K260" s="127"/>
      <c r="L260" s="128"/>
      <c r="M260" s="128"/>
    </row>
    <row r="261" spans="7:13" ht="15" customHeight="1">
      <c r="G261" s="1"/>
      <c r="J261" s="127"/>
      <c r="K261" s="127"/>
      <c r="L261" s="128"/>
      <c r="M261" s="128"/>
    </row>
    <row r="262" spans="7:13" ht="15" customHeight="1">
      <c r="G262" s="1"/>
      <c r="H262" s="126"/>
      <c r="I262" s="127"/>
      <c r="J262" s="127"/>
      <c r="K262" s="127"/>
      <c r="L262" s="128"/>
      <c r="M262" s="128"/>
    </row>
    <row r="263" spans="7:13" ht="15" customHeight="1">
      <c r="G263" s="1"/>
      <c r="H263" s="126"/>
      <c r="I263" s="127"/>
      <c r="J263" s="127"/>
      <c r="K263" s="127"/>
      <c r="L263" s="128"/>
      <c r="M263" s="128"/>
    </row>
    <row r="264" spans="7:13" ht="15" customHeight="1">
      <c r="G264" s="1"/>
      <c r="H264" s="126"/>
      <c r="I264" s="127"/>
      <c r="J264" s="127"/>
      <c r="K264" s="127"/>
      <c r="L264" s="128"/>
      <c r="M264" s="128"/>
    </row>
    <row r="265" spans="7:13" ht="15" customHeight="1">
      <c r="G265" s="1"/>
      <c r="H265" s="126"/>
      <c r="I265" s="127"/>
      <c r="J265" s="127"/>
      <c r="K265" s="127"/>
      <c r="L265" s="128"/>
      <c r="M265" s="128"/>
    </row>
    <row r="266" spans="7:13" ht="15" customHeight="1">
      <c r="G266" s="1"/>
      <c r="H266" s="126"/>
      <c r="I266" s="127"/>
      <c r="J266" s="127"/>
      <c r="K266" s="127"/>
      <c r="L266" s="128"/>
      <c r="M266" s="128"/>
    </row>
    <row r="267" spans="7:13" ht="15" customHeight="1">
      <c r="G267" s="1"/>
      <c r="H267" s="126"/>
      <c r="I267" s="127"/>
      <c r="J267" s="127"/>
      <c r="K267" s="127"/>
      <c r="L267" s="128"/>
      <c r="M267" s="128"/>
    </row>
    <row r="268" spans="7:13" ht="15" customHeight="1">
      <c r="G268" s="1"/>
      <c r="H268" s="126"/>
      <c r="I268" s="127"/>
      <c r="J268" s="127"/>
      <c r="K268" s="127"/>
      <c r="L268" s="128"/>
      <c r="M268" s="128"/>
    </row>
    <row r="269" spans="7:13" ht="15" customHeight="1">
      <c r="G269" s="1"/>
      <c r="H269" s="126"/>
      <c r="I269" s="127"/>
      <c r="J269" s="127"/>
      <c r="K269" s="127"/>
      <c r="L269" s="128"/>
      <c r="M269" s="128"/>
    </row>
    <row r="270" spans="7:13" ht="15" customHeight="1">
      <c r="G270" s="1"/>
      <c r="H270" s="126"/>
      <c r="I270" s="127"/>
      <c r="J270" s="127"/>
      <c r="K270" s="127"/>
      <c r="L270" s="128"/>
      <c r="M270" s="128"/>
    </row>
    <row r="271" spans="7:13" ht="15" customHeight="1">
      <c r="G271" s="1"/>
      <c r="H271" s="126"/>
      <c r="I271" s="127"/>
      <c r="J271" s="127"/>
      <c r="K271" s="127"/>
      <c r="L271" s="128"/>
      <c r="M271" s="128"/>
    </row>
    <row r="272" spans="7:13" ht="15" customHeight="1">
      <c r="G272" s="1"/>
      <c r="H272" s="126"/>
      <c r="I272" s="127"/>
      <c r="J272" s="127"/>
      <c r="K272" s="127"/>
      <c r="L272" s="128"/>
      <c r="M272" s="128"/>
    </row>
    <row r="273" spans="7:13" ht="15" customHeight="1">
      <c r="G273" s="1"/>
      <c r="H273" s="126"/>
      <c r="I273" s="127"/>
      <c r="J273" s="127"/>
      <c r="K273" s="127"/>
      <c r="L273" s="128"/>
      <c r="M273" s="128"/>
    </row>
    <row r="274" spans="7:13" ht="15" customHeight="1">
      <c r="G274" s="1"/>
      <c r="H274" s="126"/>
      <c r="I274" s="127"/>
      <c r="J274" s="127"/>
      <c r="K274" s="127"/>
      <c r="L274" s="128"/>
      <c r="M274" s="128"/>
    </row>
    <row r="275" spans="7:13" ht="15" customHeight="1">
      <c r="G275" s="1"/>
      <c r="H275" s="126"/>
      <c r="I275" s="127"/>
      <c r="J275" s="127"/>
      <c r="K275" s="127"/>
      <c r="L275" s="128"/>
      <c r="M275" s="128"/>
    </row>
    <row r="276" spans="7:13" ht="15" customHeight="1">
      <c r="G276" s="1"/>
      <c r="H276" s="126"/>
      <c r="I276" s="127"/>
      <c r="J276" s="127"/>
      <c r="K276" s="127"/>
      <c r="L276" s="128"/>
      <c r="M276" s="128"/>
    </row>
    <row r="277" spans="7:13" ht="15" customHeight="1">
      <c r="G277" s="1"/>
      <c r="H277" s="126"/>
      <c r="I277" s="127"/>
      <c r="J277" s="127"/>
      <c r="K277" s="127"/>
      <c r="L277" s="128"/>
      <c r="M277" s="128"/>
    </row>
    <row r="278" spans="7:13" ht="15" customHeight="1">
      <c r="G278" s="1"/>
      <c r="H278" s="126"/>
      <c r="I278" s="127"/>
      <c r="J278" s="127"/>
      <c r="K278" s="127"/>
      <c r="L278" s="128"/>
      <c r="M278" s="128"/>
    </row>
    <row r="279" spans="7:13" ht="15" customHeight="1">
      <c r="G279" s="1"/>
      <c r="H279" s="126"/>
      <c r="I279" s="127"/>
      <c r="J279" s="127"/>
      <c r="K279" s="127"/>
      <c r="L279" s="128"/>
      <c r="M279" s="128"/>
    </row>
    <row r="280" spans="7:13" ht="15" customHeight="1">
      <c r="G280" s="1"/>
      <c r="H280" s="126"/>
      <c r="I280" s="127"/>
      <c r="J280" s="127"/>
      <c r="K280" s="127"/>
      <c r="L280" s="128"/>
      <c r="M280" s="128"/>
    </row>
    <row r="281" spans="7:13" ht="15" customHeight="1">
      <c r="G281" s="1"/>
      <c r="H281" s="126"/>
      <c r="I281" s="127"/>
      <c r="J281" s="127"/>
      <c r="K281" s="127"/>
      <c r="L281" s="128"/>
      <c r="M281" s="128"/>
    </row>
    <row r="282" spans="7:13" ht="15" customHeight="1">
      <c r="G282" s="1"/>
      <c r="H282" s="126"/>
      <c r="I282" s="127"/>
      <c r="J282" s="127"/>
      <c r="K282" s="127"/>
      <c r="L282" s="128"/>
      <c r="M282" s="128"/>
    </row>
    <row r="283" spans="7:13" ht="15" customHeight="1">
      <c r="G283" s="1"/>
      <c r="H283" s="126"/>
      <c r="I283" s="127"/>
      <c r="J283" s="127"/>
      <c r="K283" s="127"/>
      <c r="L283" s="128"/>
      <c r="M283" s="128"/>
    </row>
    <row r="284" spans="7:13" ht="15" customHeight="1">
      <c r="G284" s="1"/>
      <c r="H284" s="126"/>
      <c r="I284" s="127"/>
      <c r="J284" s="127"/>
      <c r="K284" s="127"/>
      <c r="L284" s="128"/>
      <c r="M284" s="128"/>
    </row>
    <row r="285" spans="7:13" ht="15" customHeight="1">
      <c r="G285" s="1"/>
      <c r="H285" s="126"/>
      <c r="I285" s="127"/>
      <c r="J285" s="127"/>
      <c r="K285" s="127"/>
      <c r="L285" s="128"/>
      <c r="M285" s="128"/>
    </row>
    <row r="286" spans="7:13" ht="15" customHeight="1">
      <c r="G286" s="1"/>
      <c r="H286" s="126"/>
      <c r="I286" s="127"/>
      <c r="J286" s="127"/>
      <c r="K286" s="127"/>
      <c r="L286" s="128"/>
      <c r="M286" s="128"/>
    </row>
    <row r="287" spans="7:13" ht="15" customHeight="1">
      <c r="G287" s="1"/>
      <c r="H287" s="126"/>
      <c r="I287" s="127"/>
      <c r="J287" s="127"/>
      <c r="K287" s="127"/>
      <c r="L287" s="128"/>
      <c r="M287" s="128"/>
    </row>
    <row r="288" spans="7:13" ht="15" customHeight="1">
      <c r="G288" s="1"/>
      <c r="H288" s="126"/>
      <c r="I288" s="127"/>
      <c r="J288" s="127"/>
      <c r="K288" s="127"/>
      <c r="L288" s="128"/>
      <c r="M288" s="128"/>
    </row>
    <row r="289" spans="7:13" ht="15" customHeight="1">
      <c r="G289" s="1"/>
      <c r="H289" s="126"/>
      <c r="I289" s="127"/>
      <c r="J289" s="127"/>
      <c r="K289" s="127"/>
      <c r="L289" s="128"/>
      <c r="M289" s="128"/>
    </row>
    <row r="290" spans="7:13" ht="15" customHeight="1">
      <c r="G290" s="1"/>
      <c r="H290" s="126"/>
      <c r="I290" s="127"/>
      <c r="J290" s="127"/>
      <c r="K290" s="127"/>
      <c r="L290" s="128"/>
      <c r="M290" s="128"/>
    </row>
    <row r="291" spans="7:13" ht="15" customHeight="1">
      <c r="G291" s="1"/>
      <c r="H291" s="126"/>
      <c r="I291" s="127"/>
      <c r="J291" s="127"/>
      <c r="K291" s="127"/>
      <c r="L291" s="128"/>
      <c r="M291" s="128"/>
    </row>
    <row r="292" spans="7:13" ht="15" customHeight="1">
      <c r="G292" s="1"/>
      <c r="H292" s="126"/>
      <c r="I292" s="127"/>
      <c r="J292" s="127"/>
      <c r="K292" s="127"/>
      <c r="L292" s="128"/>
      <c r="M292" s="128"/>
    </row>
    <row r="293" spans="7:13" ht="15" customHeight="1">
      <c r="G293" s="1"/>
      <c r="H293" s="126"/>
      <c r="I293" s="127"/>
      <c r="J293" s="127"/>
      <c r="K293" s="127"/>
      <c r="L293" s="128"/>
      <c r="M293" s="128"/>
    </row>
    <row r="294" spans="7:13" ht="15" customHeight="1">
      <c r="G294" s="1"/>
      <c r="H294" s="126"/>
      <c r="I294" s="127"/>
      <c r="J294" s="127"/>
      <c r="K294" s="127"/>
      <c r="L294" s="128"/>
      <c r="M294" s="128"/>
    </row>
    <row r="295" spans="7:13" ht="15" customHeight="1">
      <c r="G295" s="1"/>
      <c r="H295" s="126"/>
      <c r="I295" s="127"/>
      <c r="J295" s="127"/>
      <c r="K295" s="127"/>
      <c r="L295" s="128"/>
      <c r="M295" s="128"/>
    </row>
    <row r="296" spans="7:13" ht="15" customHeight="1">
      <c r="G296" s="1"/>
      <c r="H296" s="126"/>
      <c r="I296" s="127"/>
      <c r="J296" s="127"/>
      <c r="K296" s="127"/>
      <c r="L296" s="128"/>
      <c r="M296" s="128"/>
    </row>
    <row r="297" spans="7:13" ht="15" customHeight="1">
      <c r="G297" s="1"/>
      <c r="H297" s="126"/>
      <c r="I297" s="127"/>
      <c r="J297" s="127"/>
      <c r="K297" s="127"/>
      <c r="L297" s="128"/>
      <c r="M297" s="128"/>
    </row>
    <row r="298" spans="7:13" ht="15" customHeight="1">
      <c r="G298" s="1"/>
      <c r="H298" s="126"/>
      <c r="I298" s="127"/>
      <c r="J298" s="127"/>
      <c r="K298" s="127"/>
      <c r="L298" s="128"/>
      <c r="M298" s="128"/>
    </row>
    <row r="299" spans="7:13" ht="15" customHeight="1">
      <c r="G299" s="1"/>
      <c r="H299" s="126"/>
      <c r="I299" s="127"/>
      <c r="J299" s="127"/>
      <c r="K299" s="127"/>
      <c r="L299" s="128"/>
      <c r="M299" s="128"/>
    </row>
    <row r="300" spans="7:13" ht="15" customHeight="1">
      <c r="G300" s="1"/>
      <c r="H300" s="126"/>
      <c r="I300" s="127"/>
      <c r="J300" s="127"/>
      <c r="K300" s="127"/>
      <c r="L300" s="128"/>
      <c r="M300" s="128"/>
    </row>
    <row r="301" spans="7:13" ht="15" customHeight="1">
      <c r="G301" s="1"/>
      <c r="H301" s="126"/>
      <c r="I301" s="127"/>
      <c r="J301" s="127"/>
      <c r="K301" s="127"/>
      <c r="L301" s="128"/>
      <c r="M301" s="128"/>
    </row>
    <row r="302" spans="7:13" ht="15" customHeight="1">
      <c r="G302" s="1"/>
      <c r="H302" s="126"/>
      <c r="I302" s="127"/>
      <c r="J302" s="127"/>
      <c r="K302" s="127"/>
      <c r="L302" s="128"/>
      <c r="M302" s="128"/>
    </row>
    <row r="303" spans="7:13" ht="15" customHeight="1">
      <c r="G303" s="1"/>
      <c r="H303" s="126"/>
      <c r="I303" s="127"/>
      <c r="J303" s="127"/>
      <c r="K303" s="127"/>
      <c r="L303" s="128"/>
      <c r="M303" s="128"/>
    </row>
    <row r="304" spans="7:13" ht="15" customHeight="1">
      <c r="G304" s="1"/>
      <c r="H304" s="126"/>
      <c r="I304" s="127"/>
      <c r="J304" s="127"/>
      <c r="K304" s="127"/>
      <c r="L304" s="128"/>
      <c r="M304" s="128"/>
    </row>
    <row r="305" spans="7:13" ht="15" customHeight="1">
      <c r="G305" s="12"/>
      <c r="H305" s="126"/>
      <c r="I305" s="127"/>
      <c r="J305" s="127"/>
      <c r="K305" s="127"/>
      <c r="L305" s="128"/>
      <c r="M305" s="128"/>
    </row>
    <row r="306" spans="7:13" ht="15" customHeight="1">
      <c r="G306" s="1"/>
      <c r="H306" s="126"/>
      <c r="I306" s="127"/>
      <c r="J306" s="127"/>
      <c r="K306" s="127"/>
      <c r="L306" s="128"/>
      <c r="M306" s="128"/>
    </row>
    <row r="307" spans="7:13" ht="15" customHeight="1">
      <c r="G307" s="1"/>
      <c r="H307" s="126"/>
      <c r="I307" s="127"/>
      <c r="J307" s="127"/>
      <c r="K307" s="127"/>
      <c r="L307" s="128"/>
      <c r="M307" s="128"/>
    </row>
    <row r="308" spans="7:13" ht="15" customHeight="1">
      <c r="G308" s="1"/>
      <c r="H308" s="126"/>
      <c r="I308" s="127"/>
      <c r="J308" s="127"/>
      <c r="K308" s="127"/>
      <c r="L308" s="128"/>
      <c r="M308" s="128"/>
    </row>
    <row r="309" spans="7:13" ht="15" customHeight="1">
      <c r="G309" s="12"/>
      <c r="H309" s="126"/>
      <c r="I309" s="127"/>
      <c r="J309" s="127"/>
      <c r="K309" s="127"/>
      <c r="L309" s="128"/>
      <c r="M309" s="128"/>
    </row>
    <row r="310" spans="7:13" ht="15" customHeight="1">
      <c r="G310" s="1"/>
      <c r="H310" s="126"/>
      <c r="I310" s="127"/>
      <c r="J310" s="127"/>
      <c r="K310" s="127"/>
      <c r="L310" s="128"/>
      <c r="M310" s="128"/>
    </row>
    <row r="311" spans="7:13" ht="15" customHeight="1">
      <c r="G311" s="1"/>
      <c r="H311" s="126"/>
      <c r="I311" s="127"/>
      <c r="J311" s="127"/>
      <c r="K311" s="127"/>
      <c r="L311" s="128"/>
      <c r="M311" s="128"/>
    </row>
    <row r="312" spans="7:13" ht="15" customHeight="1">
      <c r="G312" s="1"/>
      <c r="H312" s="126"/>
      <c r="I312" s="127"/>
      <c r="J312" s="127"/>
      <c r="K312" s="127"/>
      <c r="L312" s="128"/>
      <c r="M312" s="128"/>
    </row>
    <row r="313" spans="7:13" ht="15" customHeight="1">
      <c r="G313" s="1"/>
      <c r="H313" s="126"/>
      <c r="I313" s="127"/>
      <c r="J313" s="127"/>
      <c r="K313" s="127"/>
      <c r="L313" s="128"/>
      <c r="M313" s="128"/>
    </row>
    <row r="314" spans="7:13" ht="15" customHeight="1">
      <c r="G314" s="1"/>
      <c r="H314" s="126"/>
      <c r="I314" s="127"/>
      <c r="J314" s="127"/>
      <c r="K314" s="127"/>
      <c r="L314" s="128"/>
      <c r="M314" s="128"/>
    </row>
    <row r="315" spans="7:13" ht="15" customHeight="1">
      <c r="G315" s="1"/>
      <c r="H315" s="126"/>
      <c r="I315" s="127"/>
      <c r="J315" s="127"/>
      <c r="K315" s="127"/>
      <c r="L315" s="128"/>
      <c r="M315" s="128"/>
    </row>
    <row r="316" spans="7:13" ht="15" customHeight="1">
      <c r="G316" s="1"/>
      <c r="H316" s="126"/>
      <c r="I316" s="127"/>
      <c r="J316" s="127"/>
      <c r="K316" s="127"/>
      <c r="L316" s="128"/>
      <c r="M316" s="128"/>
    </row>
    <row r="317" spans="7:13" ht="15" customHeight="1">
      <c r="G317" s="1"/>
      <c r="H317" s="126"/>
      <c r="I317" s="127"/>
      <c r="J317" s="127"/>
      <c r="K317" s="127"/>
      <c r="L317" s="128"/>
      <c r="M317" s="128"/>
    </row>
    <row r="318" spans="7:13" ht="15" customHeight="1">
      <c r="G318" s="1"/>
      <c r="H318" s="126"/>
      <c r="I318" s="127"/>
      <c r="J318" s="127"/>
      <c r="K318" s="127"/>
      <c r="L318" s="128"/>
      <c r="M318" s="128"/>
    </row>
    <row r="319" spans="7:13" ht="15" customHeight="1">
      <c r="G319" s="1"/>
      <c r="H319" s="126"/>
      <c r="I319" s="127"/>
      <c r="J319" s="127"/>
      <c r="K319" s="127"/>
      <c r="L319" s="128"/>
      <c r="M319" s="128"/>
    </row>
    <row r="320" spans="7:13" ht="15" customHeight="1">
      <c r="G320" s="1"/>
      <c r="H320" s="126"/>
      <c r="I320" s="127"/>
      <c r="J320" s="127"/>
      <c r="K320" s="127"/>
      <c r="L320" s="128"/>
      <c r="M320" s="128"/>
    </row>
    <row r="321" spans="7:13" ht="15" customHeight="1">
      <c r="G321" s="1"/>
      <c r="H321" s="126"/>
      <c r="I321" s="127"/>
      <c r="J321" s="127"/>
      <c r="K321" s="127"/>
      <c r="L321" s="128"/>
      <c r="M321" s="128"/>
    </row>
    <row r="322" spans="7:13" ht="15" customHeight="1">
      <c r="G322" s="1"/>
      <c r="H322" s="126"/>
      <c r="I322" s="127"/>
      <c r="J322" s="127"/>
      <c r="K322" s="127"/>
      <c r="L322" s="128"/>
      <c r="M322" s="128"/>
    </row>
    <row r="323" spans="7:13" ht="15" customHeight="1">
      <c r="G323" s="1"/>
      <c r="H323" s="126"/>
      <c r="I323" s="127"/>
      <c r="J323" s="127"/>
      <c r="K323" s="127"/>
      <c r="L323" s="128"/>
      <c r="M323" s="128"/>
    </row>
    <row r="324" spans="7:13" ht="15" customHeight="1">
      <c r="G324" s="1"/>
      <c r="H324" s="126"/>
      <c r="I324" s="127"/>
      <c r="J324" s="127"/>
      <c r="K324" s="127"/>
      <c r="L324" s="128"/>
      <c r="M324" s="128"/>
    </row>
    <row r="325" spans="7:13" ht="15" customHeight="1">
      <c r="G325" s="1"/>
      <c r="H325" s="126"/>
      <c r="I325" s="127"/>
      <c r="J325" s="127"/>
      <c r="K325" s="127"/>
      <c r="L325" s="128"/>
      <c r="M325" s="128"/>
    </row>
    <row r="326" spans="7:13" ht="15" customHeight="1">
      <c r="G326" s="1"/>
      <c r="H326" s="126"/>
      <c r="I326" s="127"/>
      <c r="J326" s="127"/>
      <c r="K326" s="127"/>
      <c r="L326" s="128"/>
      <c r="M326" s="128"/>
    </row>
    <row r="327" spans="7:13" ht="15" customHeight="1">
      <c r="G327" s="1"/>
      <c r="H327" s="126"/>
      <c r="I327" s="127"/>
      <c r="J327" s="127"/>
      <c r="K327" s="127"/>
      <c r="L327" s="128"/>
      <c r="M327" s="128"/>
    </row>
    <row r="328" spans="7:13" ht="15" customHeight="1">
      <c r="G328" s="1"/>
      <c r="H328" s="126"/>
      <c r="I328" s="127"/>
      <c r="J328" s="127"/>
      <c r="K328" s="127"/>
      <c r="L328" s="128"/>
      <c r="M328" s="128"/>
    </row>
    <row r="329" spans="7:13" ht="15" customHeight="1">
      <c r="G329" s="1"/>
      <c r="H329" s="126"/>
      <c r="I329" s="127"/>
      <c r="J329" s="127"/>
      <c r="K329" s="127"/>
      <c r="L329" s="128"/>
      <c r="M329" s="128"/>
    </row>
    <row r="330" spans="7:13" ht="15" customHeight="1">
      <c r="G330" s="1"/>
      <c r="H330" s="126"/>
      <c r="I330" s="127"/>
      <c r="J330" s="127"/>
      <c r="K330" s="127"/>
      <c r="L330" s="128"/>
      <c r="M330" s="128"/>
    </row>
    <row r="331" spans="7:13" ht="15" customHeight="1">
      <c r="G331" s="1"/>
      <c r="H331" s="126"/>
      <c r="I331" s="127"/>
      <c r="J331" s="127"/>
      <c r="K331" s="127"/>
      <c r="L331" s="128"/>
      <c r="M331" s="128"/>
    </row>
    <row r="332" spans="7:13" ht="15" customHeight="1">
      <c r="G332" s="1"/>
      <c r="H332" s="126"/>
      <c r="I332" s="127"/>
      <c r="J332" s="127"/>
      <c r="K332" s="127"/>
      <c r="L332" s="128"/>
      <c r="M332" s="128"/>
    </row>
    <row r="333" spans="7:13" ht="15" customHeight="1">
      <c r="G333" s="1"/>
      <c r="H333" s="126"/>
      <c r="I333" s="127"/>
      <c r="J333" s="127"/>
      <c r="K333" s="127"/>
      <c r="L333" s="128"/>
      <c r="M333" s="128"/>
    </row>
    <row r="334" spans="7:13" ht="15" customHeight="1">
      <c r="G334" s="1"/>
      <c r="H334" s="126"/>
      <c r="I334" s="127"/>
      <c r="J334" s="127"/>
      <c r="K334" s="127"/>
      <c r="L334" s="128"/>
      <c r="M334" s="128"/>
    </row>
    <row r="335" spans="7:13" ht="15" customHeight="1">
      <c r="G335" s="1"/>
      <c r="H335" s="126"/>
      <c r="I335" s="127"/>
      <c r="J335" s="127"/>
      <c r="K335" s="127"/>
      <c r="L335" s="128"/>
      <c r="M335" s="128"/>
    </row>
    <row r="336" spans="7:13" ht="15" customHeight="1">
      <c r="G336" s="1"/>
      <c r="H336" s="126"/>
      <c r="I336" s="127"/>
      <c r="J336" s="127"/>
      <c r="K336" s="127"/>
      <c r="L336" s="128"/>
      <c r="M336" s="128"/>
    </row>
    <row r="337" spans="7:13" ht="15" customHeight="1">
      <c r="G337" s="1"/>
      <c r="H337" s="126"/>
      <c r="I337" s="127"/>
      <c r="J337" s="127"/>
      <c r="K337" s="127"/>
      <c r="L337" s="128"/>
      <c r="M337" s="128"/>
    </row>
    <row r="338" spans="7:13" ht="15" customHeight="1">
      <c r="G338" s="1"/>
      <c r="H338" s="126"/>
      <c r="I338" s="127"/>
      <c r="J338" s="127"/>
      <c r="K338" s="127"/>
      <c r="L338" s="128"/>
      <c r="M338" s="128"/>
    </row>
    <row r="339" spans="7:13" ht="15" customHeight="1">
      <c r="G339" s="1"/>
      <c r="H339" s="126"/>
      <c r="I339" s="127"/>
      <c r="J339" s="127"/>
      <c r="K339" s="127"/>
      <c r="L339" s="128"/>
      <c r="M339" s="128"/>
    </row>
    <row r="340" spans="7:13" ht="15" customHeight="1">
      <c r="G340" s="1"/>
      <c r="H340" s="126"/>
      <c r="I340" s="127"/>
      <c r="J340" s="127"/>
      <c r="K340" s="127"/>
      <c r="L340" s="128"/>
      <c r="M340" s="128"/>
    </row>
    <row r="341" spans="7:13" ht="15" customHeight="1">
      <c r="G341" s="1"/>
      <c r="H341" s="126"/>
      <c r="I341" s="127"/>
      <c r="J341" s="127"/>
      <c r="K341" s="127"/>
      <c r="L341" s="128"/>
      <c r="M341" s="128"/>
    </row>
    <row r="342" spans="7:13" ht="15" customHeight="1">
      <c r="G342" s="1"/>
      <c r="H342" s="126"/>
      <c r="I342" s="127"/>
      <c r="J342" s="127"/>
      <c r="K342" s="127"/>
      <c r="L342" s="128"/>
      <c r="M342" s="128"/>
    </row>
    <row r="343" spans="7:13" ht="15" customHeight="1">
      <c r="G343" s="1"/>
      <c r="H343" s="126"/>
      <c r="I343" s="127"/>
      <c r="J343" s="127"/>
      <c r="K343" s="127"/>
      <c r="L343" s="128"/>
      <c r="M343" s="128"/>
    </row>
    <row r="344" spans="7:13" ht="15" customHeight="1">
      <c r="G344" s="1"/>
      <c r="H344" s="126"/>
      <c r="I344" s="127"/>
      <c r="J344" s="127"/>
      <c r="K344" s="127"/>
      <c r="L344" s="128"/>
      <c r="M344" s="128"/>
    </row>
    <row r="345" spans="7:13" ht="15" customHeight="1">
      <c r="G345" s="1"/>
      <c r="H345" s="126"/>
      <c r="I345" s="127"/>
      <c r="J345" s="127"/>
      <c r="K345" s="127"/>
      <c r="L345" s="128"/>
      <c r="M345" s="128"/>
    </row>
    <row r="346" spans="7:13" ht="15" customHeight="1">
      <c r="G346" s="1"/>
      <c r="H346" s="126"/>
      <c r="I346" s="127"/>
      <c r="J346" s="127"/>
      <c r="K346" s="127"/>
      <c r="L346" s="128"/>
      <c r="M346" s="128"/>
    </row>
    <row r="347" spans="7:13" ht="15" customHeight="1">
      <c r="G347" s="1"/>
      <c r="H347" s="126"/>
      <c r="I347" s="127"/>
      <c r="J347" s="127"/>
      <c r="K347" s="127"/>
      <c r="L347" s="128"/>
      <c r="M347" s="128"/>
    </row>
    <row r="348" spans="7:13" ht="15" customHeight="1">
      <c r="G348" s="1"/>
      <c r="H348" s="126"/>
      <c r="I348" s="127"/>
      <c r="J348" s="127"/>
      <c r="K348" s="127"/>
      <c r="L348" s="128"/>
      <c r="M348" s="128"/>
    </row>
    <row r="349" spans="7:13" ht="15" customHeight="1">
      <c r="G349" s="1"/>
      <c r="H349" s="126"/>
      <c r="I349" s="127"/>
      <c r="J349" s="127"/>
      <c r="K349" s="127"/>
      <c r="L349" s="128"/>
      <c r="M349" s="128"/>
    </row>
    <row r="350" spans="7:13" ht="15" customHeight="1">
      <c r="G350" s="1"/>
      <c r="H350" s="126"/>
      <c r="I350" s="127"/>
      <c r="J350" s="127"/>
      <c r="K350" s="127"/>
      <c r="L350" s="128"/>
      <c r="M350" s="128"/>
    </row>
    <row r="351" spans="7:13" ht="15" customHeight="1">
      <c r="G351" s="1"/>
      <c r="H351" s="126"/>
      <c r="I351" s="127"/>
      <c r="J351" s="127"/>
      <c r="K351" s="127"/>
      <c r="L351" s="128"/>
      <c r="M351" s="128"/>
    </row>
    <row r="352" spans="7:13" ht="15" customHeight="1">
      <c r="G352" s="1"/>
      <c r="H352" s="126"/>
      <c r="I352" s="127"/>
      <c r="J352" s="127"/>
      <c r="K352" s="127"/>
      <c r="L352" s="128"/>
      <c r="M352" s="128"/>
    </row>
    <row r="353" spans="7:13" ht="15" customHeight="1">
      <c r="G353" s="1"/>
      <c r="H353" s="126"/>
      <c r="I353" s="127"/>
      <c r="J353" s="127"/>
      <c r="K353" s="127"/>
      <c r="L353" s="128"/>
      <c r="M353" s="128"/>
    </row>
    <row r="354" spans="7:13" ht="15" customHeight="1">
      <c r="G354" s="1"/>
      <c r="H354" s="126"/>
      <c r="I354" s="127"/>
      <c r="J354" s="127"/>
      <c r="K354" s="127"/>
      <c r="L354" s="128"/>
      <c r="M354" s="128"/>
    </row>
    <row r="355" spans="7:13" ht="15" customHeight="1">
      <c r="G355" s="1"/>
      <c r="H355" s="126"/>
      <c r="I355" s="127"/>
      <c r="J355" s="127"/>
      <c r="K355" s="127"/>
      <c r="L355" s="128"/>
      <c r="M355" s="128"/>
    </row>
    <row r="356" spans="7:13" ht="15" customHeight="1">
      <c r="G356" s="1"/>
      <c r="H356" s="126"/>
      <c r="I356" s="127"/>
      <c r="J356" s="127"/>
      <c r="K356" s="127"/>
      <c r="L356" s="128"/>
      <c r="M356" s="128"/>
    </row>
    <row r="357" spans="7:13" ht="15" customHeight="1">
      <c r="G357" s="1"/>
      <c r="H357" s="126"/>
      <c r="I357" s="127"/>
      <c r="J357" s="127"/>
      <c r="K357" s="127"/>
      <c r="L357" s="128"/>
      <c r="M357" s="128"/>
    </row>
    <row r="358" spans="7:13" ht="15" customHeight="1">
      <c r="G358" s="1"/>
      <c r="H358" s="126"/>
      <c r="I358" s="127"/>
      <c r="J358" s="127"/>
      <c r="K358" s="127"/>
      <c r="L358" s="128"/>
      <c r="M358" s="128"/>
    </row>
    <row r="359" spans="7:13" ht="15" customHeight="1">
      <c r="G359" s="1"/>
      <c r="H359" s="126"/>
      <c r="I359" s="127"/>
      <c r="J359" s="127"/>
      <c r="K359" s="127"/>
      <c r="L359" s="128"/>
      <c r="M359" s="128"/>
    </row>
    <row r="360" spans="7:13" ht="15" customHeight="1">
      <c r="G360" s="1"/>
      <c r="H360" s="126"/>
      <c r="I360" s="127"/>
      <c r="J360" s="127"/>
      <c r="K360" s="127"/>
      <c r="L360" s="128"/>
      <c r="M360" s="128"/>
    </row>
    <row r="361" spans="7:13" ht="15" customHeight="1">
      <c r="G361" s="1"/>
      <c r="H361" s="126"/>
      <c r="I361" s="127"/>
      <c r="J361" s="127"/>
      <c r="K361" s="127"/>
      <c r="L361" s="128"/>
      <c r="M361" s="128"/>
    </row>
    <row r="362" spans="7:13" ht="15" customHeight="1">
      <c r="G362" s="1"/>
      <c r="H362" s="126"/>
      <c r="I362" s="127"/>
      <c r="J362" s="127"/>
      <c r="K362" s="127"/>
      <c r="L362" s="128"/>
      <c r="M362" s="128"/>
    </row>
    <row r="363" spans="7:13" ht="15" customHeight="1">
      <c r="G363" s="1"/>
      <c r="H363" s="126"/>
      <c r="I363" s="127"/>
      <c r="J363" s="127"/>
      <c r="K363" s="127"/>
      <c r="L363" s="128"/>
      <c r="M363" s="128"/>
    </row>
    <row r="364" spans="7:13" ht="15" customHeight="1">
      <c r="G364" s="1"/>
      <c r="H364" s="126"/>
      <c r="I364" s="127"/>
      <c r="J364" s="127"/>
      <c r="K364" s="127"/>
      <c r="L364" s="128"/>
      <c r="M364" s="128"/>
    </row>
    <row r="365" spans="7:13" ht="15" customHeight="1">
      <c r="G365" s="1"/>
      <c r="H365" s="126"/>
      <c r="I365" s="127"/>
      <c r="J365" s="127"/>
      <c r="K365" s="127"/>
      <c r="L365" s="128"/>
      <c r="M365" s="128"/>
    </row>
    <row r="366" spans="7:13" ht="15" customHeight="1">
      <c r="G366" s="1"/>
      <c r="H366" s="126"/>
      <c r="I366" s="127"/>
      <c r="J366" s="127"/>
      <c r="K366" s="127"/>
      <c r="L366" s="128"/>
      <c r="M366" s="128"/>
    </row>
    <row r="367" spans="7:13" ht="15" customHeight="1">
      <c r="G367" s="1"/>
      <c r="H367" s="126"/>
      <c r="I367" s="127"/>
      <c r="J367" s="127"/>
      <c r="K367" s="127"/>
      <c r="L367" s="128"/>
      <c r="M367" s="128"/>
    </row>
    <row r="368" spans="7:13" ht="15" customHeight="1">
      <c r="G368" s="1"/>
      <c r="H368" s="126"/>
      <c r="I368" s="127"/>
      <c r="J368" s="127"/>
      <c r="K368" s="127"/>
      <c r="L368" s="128"/>
      <c r="M368" s="128"/>
    </row>
    <row r="369" spans="7:13" ht="15" customHeight="1">
      <c r="G369" s="1"/>
      <c r="H369" s="126"/>
      <c r="I369" s="127"/>
      <c r="J369" s="127"/>
      <c r="K369" s="127"/>
      <c r="L369" s="128"/>
      <c r="M369" s="128"/>
    </row>
    <row r="370" spans="7:13" ht="15" customHeight="1">
      <c r="G370" s="1"/>
      <c r="H370" s="126"/>
      <c r="I370" s="127"/>
      <c r="J370" s="127"/>
      <c r="K370" s="127"/>
      <c r="L370" s="128"/>
      <c r="M370" s="128"/>
    </row>
    <row r="371" spans="7:13" ht="15" customHeight="1">
      <c r="G371" s="1"/>
      <c r="H371" s="126"/>
      <c r="I371" s="127"/>
      <c r="J371" s="127"/>
      <c r="K371" s="127"/>
      <c r="L371" s="128"/>
      <c r="M371" s="128"/>
    </row>
    <row r="372" spans="7:13" ht="15" customHeight="1">
      <c r="G372" s="1"/>
      <c r="H372" s="126"/>
      <c r="I372" s="127"/>
      <c r="J372" s="127"/>
      <c r="K372" s="127"/>
      <c r="L372" s="128"/>
      <c r="M372" s="128"/>
    </row>
    <row r="373" spans="7:13" ht="15" customHeight="1">
      <c r="G373" s="1"/>
      <c r="H373" s="126"/>
      <c r="I373" s="127"/>
      <c r="J373" s="127"/>
      <c r="K373" s="127"/>
      <c r="L373" s="128"/>
      <c r="M373" s="128"/>
    </row>
    <row r="374" spans="7:13" ht="15" customHeight="1">
      <c r="G374" s="1"/>
      <c r="H374" s="126"/>
      <c r="I374" s="127"/>
      <c r="J374" s="127"/>
      <c r="K374" s="127"/>
      <c r="L374" s="128"/>
      <c r="M374" s="128"/>
    </row>
    <row r="375" spans="7:13" ht="15" customHeight="1">
      <c r="G375" s="1"/>
      <c r="H375" s="126"/>
      <c r="I375" s="127"/>
      <c r="J375" s="127"/>
      <c r="K375" s="127"/>
      <c r="L375" s="128"/>
      <c r="M375" s="128"/>
    </row>
    <row r="376" spans="7:13" ht="15" customHeight="1">
      <c r="G376" s="1"/>
      <c r="H376" s="126"/>
      <c r="I376" s="127"/>
      <c r="J376" s="127"/>
      <c r="K376" s="127"/>
      <c r="L376" s="128"/>
      <c r="M376" s="128"/>
    </row>
    <row r="377" spans="7:13" ht="15" customHeight="1">
      <c r="G377" s="1"/>
      <c r="H377" s="126"/>
      <c r="I377" s="127"/>
      <c r="J377" s="127"/>
      <c r="K377" s="127"/>
      <c r="L377" s="128"/>
      <c r="M377" s="128"/>
    </row>
    <row r="378" spans="7:13" ht="15" customHeight="1">
      <c r="G378" s="1"/>
      <c r="H378" s="126"/>
      <c r="I378" s="127"/>
      <c r="J378" s="127"/>
      <c r="K378" s="127"/>
      <c r="L378" s="128"/>
      <c r="M378" s="128"/>
    </row>
    <row r="379" spans="7:13" ht="15" customHeight="1">
      <c r="G379" s="1"/>
      <c r="H379" s="126"/>
      <c r="I379" s="127"/>
      <c r="J379" s="127"/>
      <c r="K379" s="127"/>
      <c r="L379" s="128"/>
      <c r="M379" s="128"/>
    </row>
    <row r="380" spans="7:13" ht="15" customHeight="1">
      <c r="G380" s="1"/>
      <c r="H380" s="126"/>
      <c r="I380" s="127"/>
      <c r="J380" s="127"/>
      <c r="K380" s="127"/>
      <c r="L380" s="128"/>
      <c r="M380" s="128"/>
    </row>
    <row r="381" spans="7:13" ht="15" customHeight="1">
      <c r="G381" s="1"/>
      <c r="H381" s="126"/>
      <c r="I381" s="127"/>
      <c r="J381" s="127"/>
      <c r="K381" s="127"/>
      <c r="L381" s="128"/>
      <c r="M381" s="128"/>
    </row>
    <row r="382" spans="7:13" ht="15" customHeight="1">
      <c r="G382" s="1"/>
      <c r="H382" s="126"/>
      <c r="I382" s="127"/>
      <c r="J382" s="127"/>
      <c r="K382" s="127"/>
      <c r="L382" s="128"/>
      <c r="M382" s="128"/>
    </row>
    <row r="383" spans="7:13" ht="15" customHeight="1">
      <c r="G383" s="1"/>
      <c r="H383" s="126"/>
      <c r="I383" s="127"/>
      <c r="J383" s="127"/>
      <c r="K383" s="127"/>
      <c r="L383" s="128"/>
      <c r="M383" s="128"/>
    </row>
    <row r="384" spans="7:13" ht="15" customHeight="1">
      <c r="G384" s="1"/>
      <c r="H384" s="126"/>
      <c r="I384" s="127"/>
      <c r="J384" s="127"/>
      <c r="K384" s="127"/>
      <c r="L384" s="128"/>
      <c r="M384" s="128"/>
    </row>
    <row r="385" spans="7:13" ht="15" customHeight="1">
      <c r="G385" s="1"/>
      <c r="H385" s="126"/>
      <c r="I385" s="127"/>
      <c r="J385" s="127"/>
      <c r="K385" s="127"/>
      <c r="L385" s="128"/>
      <c r="M385" s="128"/>
    </row>
    <row r="386" spans="7:13" ht="15" customHeight="1">
      <c r="G386" s="1"/>
      <c r="H386" s="126"/>
      <c r="I386" s="127"/>
      <c r="J386" s="127"/>
      <c r="K386" s="127"/>
      <c r="L386" s="128"/>
      <c r="M386" s="128"/>
    </row>
    <row r="387" spans="7:13" ht="15" customHeight="1">
      <c r="G387" s="1"/>
      <c r="H387" s="126"/>
      <c r="I387" s="127"/>
      <c r="J387" s="127"/>
      <c r="K387" s="127"/>
      <c r="L387" s="128"/>
      <c r="M387" s="128"/>
    </row>
    <row r="388" spans="7:13" ht="15" customHeight="1">
      <c r="G388" s="1"/>
      <c r="H388" s="126"/>
      <c r="I388" s="127"/>
      <c r="J388" s="127"/>
      <c r="K388" s="127"/>
      <c r="L388" s="128"/>
      <c r="M388" s="128"/>
    </row>
    <row r="389" spans="7:13" ht="15" customHeight="1">
      <c r="G389" s="1"/>
      <c r="H389" s="126"/>
      <c r="I389" s="127"/>
      <c r="J389" s="127"/>
      <c r="K389" s="127"/>
      <c r="L389" s="128"/>
      <c r="M389" s="128"/>
    </row>
    <row r="390" spans="7:13" ht="15" customHeight="1">
      <c r="G390" s="1"/>
      <c r="H390" s="126"/>
      <c r="I390" s="127"/>
      <c r="J390" s="127"/>
      <c r="K390" s="127"/>
      <c r="L390" s="128"/>
      <c r="M390" s="128"/>
    </row>
    <row r="391" spans="7:13" ht="15" customHeight="1">
      <c r="G391" s="1"/>
      <c r="H391" s="126"/>
      <c r="I391" s="127"/>
      <c r="J391" s="127"/>
      <c r="K391" s="127"/>
      <c r="L391" s="128"/>
      <c r="M391" s="128"/>
    </row>
    <row r="392" spans="7:13" ht="15" customHeight="1">
      <c r="G392" s="1"/>
      <c r="H392" s="126"/>
      <c r="I392" s="127"/>
      <c r="J392" s="127"/>
      <c r="K392" s="127"/>
      <c r="L392" s="128"/>
      <c r="M392" s="128"/>
    </row>
    <row r="393" spans="7:13" ht="15" customHeight="1">
      <c r="G393" s="1"/>
      <c r="H393" s="126"/>
      <c r="I393" s="127"/>
      <c r="J393" s="127"/>
      <c r="K393" s="127"/>
      <c r="L393" s="128"/>
      <c r="M393" s="128"/>
    </row>
    <row r="394" spans="7:13" ht="15" customHeight="1">
      <c r="G394" s="1"/>
      <c r="H394" s="126"/>
      <c r="I394" s="127"/>
      <c r="J394" s="127"/>
      <c r="K394" s="127"/>
      <c r="L394" s="128"/>
      <c r="M394" s="128"/>
    </row>
    <row r="395" spans="7:13" ht="15" customHeight="1">
      <c r="G395" s="1"/>
      <c r="H395" s="126"/>
      <c r="I395" s="127"/>
      <c r="J395" s="127"/>
      <c r="K395" s="127"/>
      <c r="L395" s="128"/>
      <c r="M395" s="128"/>
    </row>
    <row r="396" spans="7:13" ht="15" customHeight="1">
      <c r="G396" s="1"/>
      <c r="H396" s="126"/>
      <c r="I396" s="127"/>
      <c r="J396" s="127"/>
      <c r="K396" s="127"/>
      <c r="L396" s="128"/>
      <c r="M396" s="128"/>
    </row>
    <row r="397" spans="7:13" ht="15" customHeight="1">
      <c r="G397" s="1"/>
      <c r="H397" s="126"/>
      <c r="I397" s="127"/>
      <c r="J397" s="127"/>
      <c r="K397" s="127"/>
      <c r="L397" s="128"/>
      <c r="M397" s="128"/>
    </row>
    <row r="398" spans="7:13" ht="15" customHeight="1">
      <c r="G398" s="1"/>
      <c r="H398" s="126"/>
      <c r="I398" s="127"/>
      <c r="J398" s="127"/>
      <c r="K398" s="127"/>
      <c r="L398" s="128"/>
      <c r="M398" s="128"/>
    </row>
    <row r="399" spans="7:13" ht="15" customHeight="1">
      <c r="G399" s="1"/>
      <c r="H399" s="126"/>
      <c r="I399" s="127"/>
      <c r="J399" s="127"/>
      <c r="K399" s="127"/>
      <c r="L399" s="128"/>
      <c r="M399" s="128"/>
    </row>
    <row r="400" spans="7:13" ht="15" customHeight="1">
      <c r="G400" s="1"/>
      <c r="H400" s="126"/>
      <c r="I400" s="127"/>
      <c r="J400" s="127"/>
      <c r="K400" s="127"/>
      <c r="L400" s="128"/>
      <c r="M400" s="128"/>
    </row>
    <row r="401" spans="7:13" ht="15" customHeight="1">
      <c r="G401" s="1"/>
      <c r="H401" s="126"/>
      <c r="I401" s="127"/>
      <c r="J401" s="127"/>
      <c r="K401" s="127"/>
      <c r="L401" s="128"/>
      <c r="M401" s="128"/>
    </row>
    <row r="402" spans="7:13" ht="15" customHeight="1">
      <c r="G402" s="1"/>
      <c r="H402" s="126"/>
      <c r="I402" s="127"/>
      <c r="J402" s="127"/>
      <c r="K402" s="127"/>
      <c r="L402" s="128"/>
      <c r="M402" s="128"/>
    </row>
    <row r="403" spans="7:13" ht="15" customHeight="1">
      <c r="G403" s="1"/>
      <c r="H403" s="126"/>
      <c r="I403" s="127"/>
      <c r="J403" s="127"/>
      <c r="K403" s="127"/>
      <c r="L403" s="128"/>
      <c r="M403" s="128"/>
    </row>
    <row r="404" spans="7:13" ht="15" customHeight="1">
      <c r="G404" s="1"/>
      <c r="H404" s="126"/>
      <c r="I404" s="127"/>
      <c r="J404" s="127"/>
      <c r="K404" s="127"/>
      <c r="L404" s="128"/>
      <c r="M404" s="128"/>
    </row>
    <row r="405" spans="7:13" ht="15" customHeight="1">
      <c r="G405" s="1"/>
      <c r="H405" s="126"/>
      <c r="I405" s="127"/>
      <c r="J405" s="127"/>
      <c r="K405" s="127"/>
      <c r="L405" s="128"/>
      <c r="M405" s="128"/>
    </row>
    <row r="406" spans="7:13" ht="15" customHeight="1">
      <c r="G406" s="1"/>
      <c r="H406" s="126"/>
      <c r="I406" s="127"/>
      <c r="J406" s="127"/>
      <c r="K406" s="127"/>
      <c r="L406" s="128"/>
      <c r="M406" s="128"/>
    </row>
    <row r="407" spans="7:13" ht="15" customHeight="1">
      <c r="G407" s="1"/>
      <c r="H407" s="126"/>
      <c r="I407" s="127"/>
      <c r="J407" s="127"/>
      <c r="K407" s="127"/>
      <c r="L407" s="128"/>
      <c r="M407" s="128"/>
    </row>
    <row r="408" spans="7:13" ht="15" customHeight="1">
      <c r="G408" s="1"/>
      <c r="H408" s="126"/>
      <c r="I408" s="127"/>
      <c r="J408" s="127"/>
      <c r="K408" s="127"/>
      <c r="L408" s="128"/>
      <c r="M408" s="128"/>
    </row>
    <row r="409" spans="7:13" ht="15" customHeight="1">
      <c r="G409" s="1"/>
      <c r="H409" s="126"/>
      <c r="I409" s="127"/>
      <c r="J409" s="127"/>
      <c r="K409" s="127"/>
      <c r="L409" s="128"/>
      <c r="M409" s="128"/>
    </row>
    <row r="410" spans="7:13" ht="15" customHeight="1">
      <c r="G410" s="1"/>
      <c r="H410" s="126"/>
      <c r="I410" s="127"/>
      <c r="J410" s="127"/>
      <c r="K410" s="127"/>
      <c r="L410" s="128"/>
      <c r="M410" s="128"/>
    </row>
    <row r="411" spans="7:13" ht="15" customHeight="1">
      <c r="G411" s="1"/>
      <c r="H411" s="126"/>
      <c r="I411" s="127"/>
      <c r="J411" s="127"/>
      <c r="K411" s="127"/>
      <c r="L411" s="128"/>
      <c r="M411" s="128"/>
    </row>
    <row r="412" spans="7:13" ht="15" customHeight="1">
      <c r="G412" s="1"/>
      <c r="H412" s="126"/>
      <c r="I412" s="127"/>
      <c r="J412" s="127"/>
      <c r="K412" s="127"/>
      <c r="L412" s="128"/>
      <c r="M412" s="128"/>
    </row>
    <row r="413" spans="7:13" ht="15" customHeight="1">
      <c r="G413" s="1"/>
      <c r="H413" s="126"/>
      <c r="I413" s="127"/>
      <c r="J413" s="127"/>
      <c r="K413" s="127"/>
      <c r="L413" s="128"/>
      <c r="M413" s="128"/>
    </row>
    <row r="414" spans="7:13" ht="15" customHeight="1">
      <c r="G414" s="1"/>
      <c r="H414" s="126"/>
      <c r="I414" s="127"/>
      <c r="J414" s="127"/>
      <c r="K414" s="127"/>
      <c r="L414" s="128"/>
      <c r="M414" s="128"/>
    </row>
    <row r="415" spans="7:13" ht="15" customHeight="1">
      <c r="G415" s="1"/>
      <c r="H415" s="126"/>
      <c r="I415" s="127"/>
      <c r="J415" s="127"/>
      <c r="K415" s="127"/>
      <c r="L415" s="128"/>
      <c r="M415" s="128"/>
    </row>
    <row r="416" spans="7:13" ht="15" customHeight="1">
      <c r="G416" s="1"/>
      <c r="H416" s="126"/>
      <c r="I416" s="127"/>
      <c r="J416" s="127"/>
      <c r="K416" s="127"/>
      <c r="L416" s="128"/>
      <c r="M416" s="128"/>
    </row>
    <row r="417" spans="7:13" ht="15" customHeight="1">
      <c r="G417" s="1"/>
      <c r="H417" s="126"/>
      <c r="I417" s="127"/>
      <c r="J417" s="127"/>
      <c r="K417" s="127"/>
      <c r="L417" s="128"/>
      <c r="M417" s="128"/>
    </row>
    <row r="418" spans="7:13" ht="15" customHeight="1">
      <c r="G418" s="1"/>
      <c r="H418" s="126"/>
      <c r="I418" s="127"/>
      <c r="J418" s="127"/>
      <c r="K418" s="127"/>
      <c r="L418" s="128"/>
      <c r="M418" s="128"/>
    </row>
    <row r="419" spans="7:13" ht="15" customHeight="1">
      <c r="G419" s="1"/>
      <c r="H419" s="126"/>
      <c r="I419" s="127"/>
      <c r="J419" s="127"/>
      <c r="K419" s="127"/>
      <c r="L419" s="128"/>
      <c r="M419" s="128"/>
    </row>
    <row r="420" spans="7:13" ht="15" customHeight="1">
      <c r="G420" s="1"/>
      <c r="H420" s="126"/>
      <c r="I420" s="127"/>
      <c r="J420" s="127"/>
      <c r="K420" s="127"/>
      <c r="L420" s="128"/>
      <c r="M420" s="128"/>
    </row>
    <row r="421" spans="7:13" ht="15" customHeight="1">
      <c r="G421" s="1"/>
      <c r="H421" s="126"/>
      <c r="I421" s="127"/>
      <c r="J421" s="127"/>
      <c r="K421" s="127"/>
      <c r="L421" s="128"/>
      <c r="M421" s="128"/>
    </row>
    <row r="422" spans="7:13" ht="15" customHeight="1">
      <c r="G422" s="1"/>
      <c r="H422" s="126"/>
      <c r="I422" s="127"/>
      <c r="J422" s="127"/>
      <c r="K422" s="127"/>
      <c r="L422" s="128"/>
      <c r="M422" s="128"/>
    </row>
    <row r="423" spans="7:13" ht="15" customHeight="1">
      <c r="G423" s="1"/>
      <c r="H423" s="126"/>
      <c r="I423" s="127"/>
      <c r="J423" s="127"/>
      <c r="K423" s="127"/>
      <c r="L423" s="128"/>
      <c r="M423" s="128"/>
    </row>
    <row r="424" spans="7:13" ht="15" customHeight="1">
      <c r="G424" s="1"/>
      <c r="H424" s="126"/>
      <c r="I424" s="127"/>
      <c r="J424" s="127"/>
      <c r="K424" s="127"/>
      <c r="L424" s="128"/>
      <c r="M424" s="128"/>
    </row>
    <row r="425" spans="7:13" ht="15" customHeight="1">
      <c r="G425" s="1"/>
      <c r="H425" s="126"/>
      <c r="I425" s="127"/>
      <c r="J425" s="127"/>
      <c r="K425" s="127"/>
      <c r="L425" s="128"/>
      <c r="M425" s="128"/>
    </row>
    <row r="426" spans="7:13" ht="15" customHeight="1">
      <c r="G426" s="1"/>
      <c r="H426" s="126"/>
      <c r="I426" s="127"/>
      <c r="J426" s="127"/>
      <c r="K426" s="127"/>
      <c r="L426" s="128"/>
      <c r="M426" s="128"/>
    </row>
    <row r="427" spans="7:13" ht="15" customHeight="1">
      <c r="G427" s="1"/>
      <c r="H427" s="126"/>
      <c r="I427" s="127"/>
      <c r="J427" s="127"/>
      <c r="K427" s="127"/>
      <c r="L427" s="128"/>
      <c r="M427" s="128"/>
    </row>
    <row r="428" spans="7:13" ht="15" customHeight="1">
      <c r="G428" s="1"/>
      <c r="H428" s="126"/>
      <c r="I428" s="127"/>
      <c r="J428" s="127"/>
      <c r="K428" s="127"/>
      <c r="L428" s="128"/>
      <c r="M428" s="128"/>
    </row>
    <row r="429" spans="7:13" ht="15" customHeight="1">
      <c r="G429" s="1"/>
      <c r="H429" s="126"/>
      <c r="I429" s="127"/>
      <c r="J429" s="127"/>
      <c r="K429" s="127"/>
      <c r="L429" s="128"/>
      <c r="M429" s="128"/>
    </row>
    <row r="430" spans="7:13" ht="15" customHeight="1">
      <c r="G430" s="1"/>
      <c r="H430" s="126"/>
      <c r="I430" s="127"/>
      <c r="J430" s="127"/>
      <c r="K430" s="127"/>
      <c r="L430" s="128"/>
      <c r="M430" s="128"/>
    </row>
    <row r="431" spans="7:13" ht="15" customHeight="1">
      <c r="G431" s="1"/>
      <c r="H431" s="126"/>
      <c r="I431" s="127"/>
      <c r="J431" s="127"/>
      <c r="K431" s="127"/>
      <c r="L431" s="128"/>
      <c r="M431" s="128"/>
    </row>
    <row r="432" spans="7:13" ht="15" customHeight="1">
      <c r="G432" s="1"/>
      <c r="H432" s="126"/>
      <c r="I432" s="127"/>
      <c r="J432" s="127"/>
      <c r="K432" s="127"/>
      <c r="L432" s="128"/>
      <c r="M432" s="128"/>
    </row>
    <row r="433" spans="7:13" ht="15" customHeight="1">
      <c r="G433" s="1"/>
      <c r="H433" s="126"/>
      <c r="I433" s="127"/>
      <c r="J433" s="127"/>
      <c r="K433" s="127"/>
      <c r="L433" s="128"/>
      <c r="M433" s="128"/>
    </row>
    <row r="434" spans="7:13" ht="15" customHeight="1">
      <c r="G434" s="1"/>
      <c r="H434" s="126"/>
      <c r="I434" s="127"/>
      <c r="J434" s="127"/>
      <c r="K434" s="127"/>
      <c r="L434" s="128"/>
      <c r="M434" s="128"/>
    </row>
    <row r="435" spans="7:13" ht="15" customHeight="1">
      <c r="G435" s="1"/>
      <c r="H435" s="126"/>
      <c r="I435" s="127"/>
      <c r="J435" s="127"/>
      <c r="K435" s="127"/>
      <c r="L435" s="128"/>
      <c r="M435" s="128"/>
    </row>
    <row r="436" spans="7:13" ht="15" customHeight="1">
      <c r="G436" s="1"/>
      <c r="H436" s="126"/>
      <c r="I436" s="127"/>
      <c r="J436" s="127"/>
      <c r="K436" s="127"/>
      <c r="L436" s="128"/>
      <c r="M436" s="128"/>
    </row>
    <row r="437" spans="7:13" ht="15" customHeight="1">
      <c r="G437" s="1"/>
      <c r="H437" s="126"/>
      <c r="I437" s="127"/>
      <c r="J437" s="127"/>
      <c r="K437" s="127"/>
      <c r="L437" s="128"/>
      <c r="M437" s="128"/>
    </row>
    <row r="438" spans="7:13" ht="15" customHeight="1">
      <c r="G438" s="1"/>
      <c r="H438" s="126"/>
      <c r="I438" s="127"/>
      <c r="J438" s="127"/>
      <c r="K438" s="127"/>
      <c r="L438" s="128"/>
      <c r="M438" s="128"/>
    </row>
    <row r="439" spans="7:13" ht="15" customHeight="1">
      <c r="G439" s="1"/>
      <c r="H439" s="126"/>
      <c r="I439" s="127"/>
      <c r="J439" s="127"/>
      <c r="K439" s="127"/>
      <c r="L439" s="128"/>
      <c r="M439" s="128"/>
    </row>
    <row r="440" spans="7:13" ht="15" customHeight="1">
      <c r="G440" s="1"/>
      <c r="H440" s="126"/>
      <c r="I440" s="127"/>
      <c r="J440" s="127"/>
      <c r="K440" s="127"/>
      <c r="L440" s="128"/>
      <c r="M440" s="128"/>
    </row>
    <row r="441" spans="7:13" ht="15" customHeight="1">
      <c r="G441" s="1"/>
      <c r="H441" s="126"/>
      <c r="I441" s="127"/>
      <c r="J441" s="127"/>
      <c r="K441" s="127"/>
      <c r="L441" s="128"/>
      <c r="M441" s="128"/>
    </row>
    <row r="442" spans="7:13" ht="15" customHeight="1">
      <c r="G442" s="1"/>
      <c r="H442" s="126"/>
      <c r="I442" s="127"/>
      <c r="J442" s="127"/>
      <c r="K442" s="127"/>
      <c r="L442" s="128"/>
      <c r="M442" s="128"/>
    </row>
    <row r="443" spans="7:13" ht="15" customHeight="1">
      <c r="G443" s="1"/>
      <c r="H443" s="126"/>
      <c r="I443" s="127"/>
      <c r="J443" s="127"/>
      <c r="K443" s="127"/>
      <c r="L443" s="128"/>
      <c r="M443" s="128"/>
    </row>
    <row r="444" spans="7:13" ht="15" customHeight="1">
      <c r="G444" s="1"/>
      <c r="H444" s="126"/>
      <c r="I444" s="127"/>
      <c r="J444" s="127"/>
      <c r="K444" s="127"/>
      <c r="L444" s="128"/>
      <c r="M444" s="128"/>
    </row>
    <row r="445" spans="7:13" ht="15" customHeight="1">
      <c r="G445" s="1"/>
      <c r="H445" s="126"/>
      <c r="I445" s="127"/>
      <c r="J445" s="127"/>
      <c r="K445" s="127"/>
      <c r="L445" s="128"/>
      <c r="M445" s="128"/>
    </row>
    <row r="446" spans="7:13" ht="15" customHeight="1">
      <c r="G446" s="1"/>
      <c r="H446" s="126"/>
      <c r="I446" s="127"/>
      <c r="J446" s="127"/>
      <c r="K446" s="127"/>
      <c r="L446" s="128"/>
      <c r="M446" s="128"/>
    </row>
    <row r="447" spans="7:13" ht="15" customHeight="1">
      <c r="G447" s="1"/>
      <c r="H447" s="126"/>
      <c r="I447" s="127"/>
      <c r="J447" s="127"/>
      <c r="K447" s="127"/>
      <c r="L447" s="128"/>
      <c r="M447" s="128"/>
    </row>
    <row r="448" spans="7:13" ht="15" customHeight="1">
      <c r="G448" s="1"/>
      <c r="H448" s="126"/>
      <c r="I448" s="127"/>
      <c r="J448" s="127"/>
      <c r="K448" s="127"/>
      <c r="L448" s="128"/>
      <c r="M448" s="128"/>
    </row>
    <row r="449" spans="7:13" ht="15" customHeight="1">
      <c r="G449" s="1"/>
      <c r="H449" s="126"/>
      <c r="I449" s="127"/>
      <c r="J449" s="127"/>
      <c r="K449" s="127"/>
      <c r="L449" s="128"/>
      <c r="M449" s="128"/>
    </row>
    <row r="450" spans="7:13" ht="15" customHeight="1">
      <c r="G450" s="1"/>
      <c r="H450" s="126"/>
      <c r="I450" s="127"/>
      <c r="J450" s="127"/>
      <c r="K450" s="127"/>
      <c r="L450" s="128"/>
      <c r="M450" s="128"/>
    </row>
    <row r="451" spans="7:13" ht="15" customHeight="1">
      <c r="G451" s="1"/>
      <c r="H451" s="126"/>
      <c r="I451" s="127"/>
      <c r="J451" s="127"/>
      <c r="K451" s="127"/>
      <c r="L451" s="128"/>
      <c r="M451" s="128"/>
    </row>
    <row r="452" spans="7:13" ht="15" customHeight="1">
      <c r="G452" s="1"/>
      <c r="H452" s="126"/>
      <c r="I452" s="127"/>
      <c r="J452" s="127"/>
      <c r="K452" s="127"/>
      <c r="L452" s="128"/>
      <c r="M452" s="128"/>
    </row>
    <row r="453" spans="7:13" ht="15" customHeight="1">
      <c r="G453" s="1"/>
      <c r="H453" s="126"/>
      <c r="I453" s="127"/>
      <c r="J453" s="127"/>
      <c r="K453" s="127"/>
      <c r="L453" s="128"/>
      <c r="M453" s="128"/>
    </row>
    <row r="454" spans="7:13" ht="15" customHeight="1">
      <c r="G454" s="1"/>
      <c r="H454" s="126"/>
      <c r="I454" s="127"/>
      <c r="J454" s="127"/>
      <c r="K454" s="127"/>
      <c r="L454" s="128"/>
      <c r="M454" s="128"/>
    </row>
    <row r="455" spans="7:13" ht="15" customHeight="1">
      <c r="G455" s="1"/>
      <c r="H455" s="126"/>
      <c r="I455" s="127"/>
      <c r="J455" s="127"/>
      <c r="K455" s="127"/>
      <c r="L455" s="128"/>
      <c r="M455" s="128"/>
    </row>
    <row r="456" spans="7:13" ht="15" customHeight="1">
      <c r="G456" s="1"/>
      <c r="H456" s="126"/>
      <c r="I456" s="127"/>
      <c r="J456" s="127"/>
      <c r="K456" s="127"/>
      <c r="L456" s="128"/>
      <c r="M456" s="128"/>
    </row>
    <row r="457" spans="7:13" ht="15" customHeight="1">
      <c r="G457" s="1"/>
      <c r="H457" s="126"/>
      <c r="I457" s="127"/>
      <c r="J457" s="127"/>
      <c r="K457" s="127"/>
      <c r="L457" s="128"/>
      <c r="M457" s="128"/>
    </row>
    <row r="458" spans="7:13" ht="15" customHeight="1">
      <c r="G458" s="1"/>
      <c r="H458" s="126"/>
      <c r="I458" s="127"/>
      <c r="J458" s="127"/>
      <c r="K458" s="127"/>
      <c r="L458" s="128"/>
      <c r="M458" s="128"/>
    </row>
    <row r="459" spans="7:13" ht="15" customHeight="1">
      <c r="G459" s="1"/>
      <c r="H459" s="126"/>
      <c r="I459" s="127"/>
      <c r="J459" s="127"/>
      <c r="K459" s="127"/>
      <c r="L459" s="128"/>
      <c r="M459" s="128"/>
    </row>
    <row r="460" spans="7:13" ht="15" customHeight="1">
      <c r="G460" s="1"/>
      <c r="H460" s="126"/>
      <c r="I460" s="127"/>
      <c r="J460" s="127"/>
      <c r="K460" s="127"/>
      <c r="L460" s="128"/>
      <c r="M460" s="128"/>
    </row>
    <row r="461" spans="7:13" ht="15" customHeight="1">
      <c r="G461" s="1"/>
      <c r="H461" s="126"/>
      <c r="I461" s="127"/>
      <c r="J461" s="127"/>
      <c r="K461" s="127"/>
      <c r="L461" s="128"/>
      <c r="M461" s="128"/>
    </row>
    <row r="462" spans="7:13" ht="15" customHeight="1">
      <c r="G462" s="1"/>
      <c r="H462" s="126"/>
      <c r="I462" s="127"/>
      <c r="J462" s="127"/>
      <c r="K462" s="127"/>
      <c r="L462" s="128"/>
      <c r="M462" s="128"/>
    </row>
    <row r="463" spans="7:13" ht="15" customHeight="1">
      <c r="G463" s="1"/>
      <c r="H463" s="126"/>
      <c r="I463" s="127"/>
      <c r="J463" s="127"/>
      <c r="K463" s="127"/>
      <c r="L463" s="128"/>
      <c r="M463" s="128"/>
    </row>
    <row r="464" spans="7:13" ht="15" customHeight="1">
      <c r="G464" s="1"/>
      <c r="H464" s="126"/>
      <c r="I464" s="127"/>
      <c r="J464" s="127"/>
      <c r="K464" s="127"/>
      <c r="L464" s="128"/>
      <c r="M464" s="128"/>
    </row>
    <row r="465" spans="7:13" ht="15" customHeight="1">
      <c r="G465" s="1"/>
      <c r="H465" s="126"/>
      <c r="I465" s="127"/>
      <c r="J465" s="127"/>
      <c r="K465" s="127"/>
      <c r="L465" s="128"/>
      <c r="M465" s="128"/>
    </row>
    <row r="466" spans="7:13" ht="15" customHeight="1">
      <c r="G466" s="1"/>
      <c r="H466" s="126"/>
      <c r="I466" s="127"/>
      <c r="J466" s="127"/>
      <c r="K466" s="127"/>
      <c r="L466" s="128"/>
      <c r="M466" s="128"/>
    </row>
    <row r="467" spans="7:13" ht="15" customHeight="1">
      <c r="G467" s="1"/>
      <c r="H467" s="126"/>
      <c r="I467" s="127"/>
      <c r="J467" s="127"/>
      <c r="K467" s="127"/>
      <c r="L467" s="128"/>
      <c r="M467" s="128"/>
    </row>
    <row r="468" spans="7:13" ht="15" customHeight="1">
      <c r="G468" s="1"/>
      <c r="H468" s="126"/>
      <c r="I468" s="127"/>
      <c r="J468" s="127"/>
      <c r="K468" s="127"/>
      <c r="L468" s="128"/>
      <c r="M468" s="128"/>
    </row>
    <row r="469" spans="7:13" ht="15" customHeight="1">
      <c r="G469" s="1"/>
      <c r="H469" s="126"/>
      <c r="I469" s="127"/>
      <c r="J469" s="127"/>
      <c r="K469" s="127"/>
      <c r="L469" s="128"/>
      <c r="M469" s="128"/>
    </row>
    <row r="470" spans="7:13" ht="15" customHeight="1">
      <c r="G470" s="1"/>
      <c r="H470" s="126"/>
      <c r="I470" s="127"/>
      <c r="J470" s="127"/>
      <c r="K470" s="127"/>
      <c r="L470" s="128"/>
      <c r="M470" s="128"/>
    </row>
    <row r="471" spans="7:13" ht="15" customHeight="1">
      <c r="G471" s="1"/>
      <c r="H471" s="126"/>
      <c r="I471" s="127"/>
      <c r="J471" s="127"/>
      <c r="K471" s="127"/>
      <c r="L471" s="128"/>
      <c r="M471" s="128"/>
    </row>
    <row r="472" spans="7:13" ht="15" customHeight="1">
      <c r="G472" s="1"/>
      <c r="H472" s="126"/>
      <c r="I472" s="127"/>
      <c r="J472" s="127"/>
      <c r="K472" s="127"/>
      <c r="L472" s="128"/>
      <c r="M472" s="128"/>
    </row>
    <row r="473" spans="7:13" ht="15" customHeight="1">
      <c r="G473" s="1"/>
      <c r="H473" s="126"/>
      <c r="I473" s="127"/>
      <c r="J473" s="127"/>
      <c r="K473" s="127"/>
      <c r="L473" s="128"/>
      <c r="M473" s="128"/>
    </row>
    <row r="474" spans="7:13" ht="15" customHeight="1">
      <c r="G474" s="1"/>
      <c r="H474" s="126"/>
      <c r="I474" s="127"/>
      <c r="J474" s="127"/>
      <c r="K474" s="127"/>
      <c r="L474" s="128"/>
      <c r="M474" s="128"/>
    </row>
    <row r="475" spans="7:13" ht="15" customHeight="1">
      <c r="G475" s="1"/>
      <c r="H475" s="126"/>
      <c r="I475" s="127"/>
      <c r="J475" s="127"/>
      <c r="K475" s="127"/>
      <c r="L475" s="128"/>
      <c r="M475" s="128"/>
    </row>
    <row r="476" spans="7:13" ht="15" customHeight="1">
      <c r="G476" s="1"/>
      <c r="H476" s="126"/>
      <c r="I476" s="127"/>
      <c r="J476" s="127"/>
      <c r="K476" s="127"/>
      <c r="L476" s="128"/>
      <c r="M476" s="128"/>
    </row>
    <row r="477" spans="7:13" ht="15" customHeight="1">
      <c r="G477" s="1"/>
      <c r="H477" s="126"/>
      <c r="I477" s="127"/>
      <c r="J477" s="127"/>
      <c r="K477" s="127"/>
      <c r="L477" s="128"/>
      <c r="M477" s="128"/>
    </row>
    <row r="478" spans="7:13" ht="15" customHeight="1">
      <c r="G478" s="1"/>
      <c r="H478" s="126"/>
      <c r="I478" s="127"/>
      <c r="J478" s="127"/>
      <c r="K478" s="127"/>
      <c r="L478" s="128"/>
      <c r="M478" s="128"/>
    </row>
    <row r="479" spans="7:13" ht="15" customHeight="1">
      <c r="G479" s="1"/>
      <c r="H479" s="126"/>
      <c r="I479" s="127"/>
      <c r="J479" s="127"/>
      <c r="K479" s="127"/>
      <c r="L479" s="128"/>
      <c r="M479" s="128"/>
    </row>
    <row r="480" spans="7:13" ht="15" customHeight="1">
      <c r="G480" s="1"/>
      <c r="H480" s="126"/>
      <c r="I480" s="127"/>
      <c r="J480" s="127"/>
      <c r="K480" s="127"/>
      <c r="L480" s="128"/>
      <c r="M480" s="128"/>
    </row>
    <row r="481" spans="7:13" ht="15" customHeight="1">
      <c r="G481" s="1"/>
      <c r="H481" s="126"/>
      <c r="I481" s="127"/>
      <c r="J481" s="127"/>
      <c r="K481" s="127"/>
      <c r="L481" s="128"/>
      <c r="M481" s="128"/>
    </row>
    <row r="482" spans="7:13" ht="15" customHeight="1">
      <c r="G482" s="1"/>
      <c r="H482" s="126"/>
      <c r="I482" s="127"/>
      <c r="J482" s="127"/>
      <c r="K482" s="127"/>
      <c r="L482" s="128"/>
      <c r="M482" s="128"/>
    </row>
    <row r="483" spans="7:13" ht="15" customHeight="1">
      <c r="G483" s="1"/>
      <c r="H483" s="126"/>
      <c r="I483" s="127"/>
      <c r="J483" s="127"/>
      <c r="K483" s="127"/>
      <c r="L483" s="128"/>
      <c r="M483" s="128"/>
    </row>
    <row r="484" spans="7:13" ht="15" customHeight="1">
      <c r="G484" s="1"/>
      <c r="H484" s="126"/>
      <c r="I484" s="127"/>
      <c r="J484" s="127"/>
      <c r="K484" s="127"/>
      <c r="L484" s="128"/>
      <c r="M484" s="128"/>
    </row>
    <row r="485" spans="7:13" ht="15" customHeight="1">
      <c r="G485" s="1"/>
      <c r="H485" s="126"/>
      <c r="I485" s="127"/>
      <c r="J485" s="127"/>
      <c r="K485" s="127"/>
      <c r="L485" s="128"/>
      <c r="M485" s="128"/>
    </row>
    <row r="486" spans="7:13" ht="15" customHeight="1">
      <c r="G486" s="1"/>
      <c r="H486" s="126"/>
      <c r="I486" s="127"/>
      <c r="J486" s="127"/>
      <c r="K486" s="127"/>
      <c r="L486" s="128"/>
      <c r="M486" s="128"/>
    </row>
    <row r="487" spans="7:13" ht="15" customHeight="1">
      <c r="G487" s="1"/>
      <c r="H487" s="126"/>
      <c r="I487" s="127"/>
      <c r="J487" s="127"/>
      <c r="K487" s="127"/>
      <c r="L487" s="128"/>
      <c r="M487" s="128"/>
    </row>
    <row r="488" spans="7:13" ht="15" customHeight="1">
      <c r="G488" s="1"/>
      <c r="H488" s="126"/>
      <c r="I488" s="127"/>
      <c r="J488" s="127"/>
      <c r="K488" s="127"/>
      <c r="L488" s="128"/>
      <c r="M488" s="128"/>
    </row>
    <row r="489" spans="7:13" ht="15" customHeight="1">
      <c r="G489" s="1"/>
      <c r="H489" s="126"/>
      <c r="I489" s="127"/>
      <c r="J489" s="127"/>
      <c r="K489" s="127"/>
      <c r="L489" s="128"/>
      <c r="M489" s="128"/>
    </row>
    <row r="490" spans="7:13" ht="15" customHeight="1">
      <c r="G490" s="1"/>
      <c r="H490" s="126"/>
      <c r="I490" s="127"/>
      <c r="J490" s="127"/>
      <c r="K490" s="127"/>
      <c r="L490" s="128"/>
      <c r="M490" s="128"/>
    </row>
    <row r="491" spans="7:13" ht="15" customHeight="1">
      <c r="G491" s="1"/>
      <c r="H491" s="126"/>
      <c r="I491" s="127"/>
      <c r="J491" s="127"/>
      <c r="K491" s="127"/>
      <c r="L491" s="128"/>
      <c r="M491" s="128"/>
    </row>
    <row r="492" spans="7:13" ht="15" customHeight="1">
      <c r="G492" s="1"/>
      <c r="H492" s="126"/>
      <c r="I492" s="127"/>
      <c r="J492" s="127"/>
      <c r="K492" s="127"/>
      <c r="L492" s="128"/>
      <c r="M492" s="128"/>
    </row>
    <row r="493" spans="7:13" ht="15" customHeight="1">
      <c r="G493" s="1"/>
      <c r="H493" s="126"/>
      <c r="I493" s="127"/>
      <c r="J493" s="127"/>
      <c r="K493" s="127"/>
      <c r="L493" s="128"/>
      <c r="M493" s="128"/>
    </row>
    <row r="494" spans="7:13" ht="15" customHeight="1">
      <c r="G494" s="1"/>
      <c r="H494" s="126"/>
      <c r="I494" s="127"/>
      <c r="J494" s="127"/>
      <c r="K494" s="127"/>
      <c r="L494" s="128"/>
      <c r="M494" s="128"/>
    </row>
    <row r="495" spans="7:13" ht="15" customHeight="1">
      <c r="G495" s="1"/>
      <c r="H495" s="126"/>
      <c r="I495" s="127"/>
      <c r="J495" s="127"/>
      <c r="K495" s="127"/>
      <c r="L495" s="128"/>
      <c r="M495" s="128"/>
    </row>
    <row r="496" spans="7:13" ht="15" customHeight="1">
      <c r="G496" s="1"/>
      <c r="H496" s="126"/>
      <c r="I496" s="127"/>
      <c r="J496" s="127"/>
      <c r="K496" s="127"/>
      <c r="L496" s="128"/>
      <c r="M496" s="128"/>
    </row>
    <row r="497" spans="7:13" ht="15" customHeight="1">
      <c r="G497" s="1"/>
      <c r="H497" s="126"/>
      <c r="I497" s="127"/>
      <c r="J497" s="127"/>
      <c r="K497" s="127"/>
      <c r="L497" s="128"/>
      <c r="M497" s="128"/>
    </row>
    <row r="498" spans="7:13" ht="15" customHeight="1">
      <c r="G498" s="1"/>
      <c r="H498" s="126"/>
      <c r="I498" s="127"/>
      <c r="J498" s="127"/>
      <c r="K498" s="127"/>
      <c r="L498" s="128"/>
      <c r="M498" s="128"/>
    </row>
    <row r="499" spans="7:13" ht="15" customHeight="1">
      <c r="G499" s="1"/>
      <c r="H499" s="126"/>
      <c r="I499" s="127"/>
      <c r="J499" s="127"/>
      <c r="K499" s="127"/>
      <c r="L499" s="128"/>
      <c r="M499" s="128"/>
    </row>
    <row r="500" spans="7:13" ht="15" customHeight="1">
      <c r="G500" s="1"/>
      <c r="H500" s="126"/>
      <c r="I500" s="127"/>
      <c r="J500" s="127"/>
      <c r="K500" s="127"/>
      <c r="L500" s="128"/>
      <c r="M500" s="128"/>
    </row>
    <row r="501" spans="7:13" ht="15" customHeight="1">
      <c r="G501" s="1"/>
      <c r="H501" s="126"/>
      <c r="I501" s="127"/>
      <c r="J501" s="127"/>
      <c r="K501" s="127"/>
      <c r="L501" s="128"/>
      <c r="M501" s="128"/>
    </row>
    <row r="502" spans="7:13" ht="15" customHeight="1">
      <c r="G502" s="1"/>
      <c r="H502" s="126"/>
      <c r="I502" s="127"/>
      <c r="J502" s="127"/>
      <c r="K502" s="127"/>
      <c r="L502" s="128"/>
      <c r="M502" s="128"/>
    </row>
    <row r="503" spans="7:13" ht="15" customHeight="1">
      <c r="G503" s="1"/>
      <c r="H503" s="126"/>
      <c r="I503" s="127"/>
      <c r="J503" s="127"/>
      <c r="K503" s="127"/>
      <c r="L503" s="128"/>
      <c r="M503" s="128"/>
    </row>
    <row r="504" spans="7:13" ht="15" customHeight="1">
      <c r="G504" s="1"/>
      <c r="H504" s="126"/>
      <c r="I504" s="127"/>
      <c r="J504" s="127"/>
      <c r="K504" s="127"/>
      <c r="L504" s="128"/>
      <c r="M504" s="128"/>
    </row>
    <row r="505" spans="7:13" ht="15" customHeight="1">
      <c r="G505" s="1"/>
      <c r="H505" s="126"/>
      <c r="I505" s="127"/>
      <c r="J505" s="127"/>
      <c r="K505" s="127"/>
      <c r="L505" s="128"/>
      <c r="M505" s="128"/>
    </row>
    <row r="506" spans="7:13" ht="15" customHeight="1">
      <c r="G506" s="1"/>
      <c r="H506" s="126"/>
      <c r="I506" s="127"/>
      <c r="J506" s="127"/>
      <c r="K506" s="127"/>
      <c r="L506" s="128"/>
      <c r="M506" s="128"/>
    </row>
    <row r="507" spans="7:13" ht="15" customHeight="1">
      <c r="G507" s="1"/>
      <c r="H507" s="126"/>
      <c r="I507" s="127"/>
      <c r="J507" s="127"/>
      <c r="K507" s="127"/>
      <c r="L507" s="128"/>
      <c r="M507" s="128"/>
    </row>
    <row r="508" spans="7:13" ht="15" customHeight="1">
      <c r="G508" s="1"/>
      <c r="H508" s="126"/>
      <c r="I508" s="127"/>
      <c r="J508" s="127"/>
      <c r="K508" s="127"/>
      <c r="L508" s="128"/>
      <c r="M508" s="128"/>
    </row>
    <row r="509" spans="7:13" ht="15" customHeight="1">
      <c r="G509" s="1"/>
      <c r="H509" s="126"/>
      <c r="I509" s="127"/>
      <c r="J509" s="127"/>
      <c r="K509" s="127"/>
      <c r="L509" s="128"/>
      <c r="M509" s="128"/>
    </row>
    <row r="510" spans="7:13" ht="15" customHeight="1">
      <c r="G510" s="1"/>
      <c r="H510" s="126"/>
      <c r="I510" s="127"/>
      <c r="J510" s="127"/>
      <c r="K510" s="127"/>
      <c r="L510" s="128"/>
      <c r="M510" s="128"/>
    </row>
    <row r="511" spans="7:13" ht="15" customHeight="1">
      <c r="G511" s="1"/>
      <c r="H511" s="126"/>
      <c r="I511" s="127"/>
      <c r="J511" s="127"/>
      <c r="K511" s="127"/>
      <c r="L511" s="128"/>
      <c r="M511" s="128"/>
    </row>
    <row r="512" spans="7:13" ht="15" customHeight="1">
      <c r="G512" s="1"/>
      <c r="H512" s="126"/>
      <c r="I512" s="127"/>
      <c r="J512" s="127"/>
      <c r="K512" s="127"/>
      <c r="L512" s="128"/>
      <c r="M512" s="128"/>
    </row>
    <row r="513" spans="7:13" ht="15" customHeight="1">
      <c r="G513" s="1"/>
      <c r="H513" s="126"/>
      <c r="I513" s="127"/>
      <c r="J513" s="127"/>
      <c r="K513" s="127"/>
      <c r="L513" s="128"/>
      <c r="M513" s="128"/>
    </row>
    <row r="514" spans="7:13" ht="15" customHeight="1">
      <c r="G514" s="1"/>
      <c r="H514" s="126"/>
      <c r="I514" s="127"/>
      <c r="J514" s="127"/>
      <c r="K514" s="127"/>
      <c r="L514" s="128"/>
      <c r="M514" s="128"/>
    </row>
    <row r="515" spans="7:13" ht="15" customHeight="1">
      <c r="G515" s="1"/>
      <c r="H515" s="126"/>
      <c r="I515" s="127"/>
      <c r="J515" s="127"/>
      <c r="K515" s="127"/>
      <c r="L515" s="128"/>
      <c r="M515" s="128"/>
    </row>
    <row r="516" spans="7:13" ht="15" customHeight="1">
      <c r="G516" s="1"/>
      <c r="H516" s="126"/>
      <c r="I516" s="127"/>
      <c r="J516" s="127"/>
      <c r="K516" s="127"/>
      <c r="L516" s="128"/>
      <c r="M516" s="128"/>
    </row>
    <row r="517" spans="7:13" ht="15" customHeight="1">
      <c r="G517" s="1"/>
      <c r="H517" s="126"/>
      <c r="I517" s="127"/>
      <c r="J517" s="127"/>
      <c r="K517" s="127"/>
      <c r="L517" s="128"/>
      <c r="M517" s="128"/>
    </row>
    <row r="518" spans="7:13" ht="15" customHeight="1">
      <c r="G518" s="1"/>
      <c r="H518" s="126"/>
      <c r="I518" s="127"/>
      <c r="J518" s="127"/>
      <c r="K518" s="127"/>
      <c r="L518" s="128"/>
      <c r="M518" s="128"/>
    </row>
    <row r="519" spans="7:13" ht="15" customHeight="1">
      <c r="G519" s="1"/>
      <c r="H519" s="126"/>
      <c r="I519" s="127"/>
      <c r="J519" s="127"/>
      <c r="K519" s="127"/>
      <c r="L519" s="128"/>
      <c r="M519" s="128"/>
    </row>
    <row r="520" spans="7:13" ht="15" customHeight="1">
      <c r="G520" s="1"/>
      <c r="H520" s="126"/>
      <c r="I520" s="127"/>
      <c r="J520" s="127"/>
      <c r="K520" s="127"/>
      <c r="L520" s="128"/>
      <c r="M520" s="128"/>
    </row>
    <row r="521" spans="7:13" ht="15" customHeight="1">
      <c r="G521" s="1"/>
      <c r="H521" s="126"/>
      <c r="I521" s="127"/>
      <c r="J521" s="127"/>
      <c r="K521" s="127"/>
      <c r="L521" s="128"/>
      <c r="M521" s="128"/>
    </row>
    <row r="522" spans="7:13" ht="15" customHeight="1">
      <c r="G522" s="1"/>
      <c r="H522" s="126"/>
      <c r="I522" s="127"/>
      <c r="J522" s="127"/>
      <c r="K522" s="127"/>
      <c r="L522" s="128"/>
      <c r="M522" s="128"/>
    </row>
    <row r="523" spans="7:13" ht="15" customHeight="1">
      <c r="G523" s="1"/>
      <c r="H523" s="126"/>
      <c r="I523" s="127"/>
      <c r="J523" s="127"/>
      <c r="K523" s="127"/>
      <c r="L523" s="128"/>
      <c r="M523" s="128"/>
    </row>
    <row r="524" spans="7:13" ht="15" customHeight="1">
      <c r="G524" s="1"/>
      <c r="H524" s="126"/>
      <c r="I524" s="127"/>
      <c r="J524" s="127"/>
      <c r="K524" s="127"/>
      <c r="L524" s="128"/>
      <c r="M524" s="128"/>
    </row>
    <row r="525" spans="7:13" ht="15" customHeight="1">
      <c r="G525" s="1"/>
      <c r="H525" s="126"/>
      <c r="I525" s="127"/>
      <c r="J525" s="127"/>
      <c r="K525" s="127"/>
      <c r="L525" s="128"/>
      <c r="M525" s="128"/>
    </row>
    <row r="526" spans="7:13" ht="15" customHeight="1">
      <c r="G526" s="1"/>
      <c r="H526" s="126"/>
      <c r="I526" s="127"/>
      <c r="J526" s="127"/>
      <c r="K526" s="127"/>
      <c r="L526" s="128"/>
      <c r="M526" s="128"/>
    </row>
    <row r="527" spans="7:13" ht="15" customHeight="1">
      <c r="G527" s="1"/>
      <c r="H527" s="126"/>
      <c r="I527" s="127"/>
      <c r="J527" s="127"/>
      <c r="K527" s="127"/>
      <c r="L527" s="128"/>
      <c r="M527" s="128"/>
    </row>
    <row r="528" spans="7:13" ht="15" customHeight="1">
      <c r="G528" s="1"/>
      <c r="H528" s="126"/>
      <c r="I528" s="127"/>
      <c r="J528" s="127"/>
      <c r="K528" s="127"/>
      <c r="L528" s="128"/>
      <c r="M528" s="128"/>
    </row>
    <row r="529" spans="7:13" ht="15" customHeight="1">
      <c r="G529" s="1"/>
      <c r="H529" s="126"/>
      <c r="I529" s="127"/>
      <c r="J529" s="127"/>
      <c r="K529" s="127"/>
      <c r="L529" s="128"/>
      <c r="M529" s="128"/>
    </row>
    <row r="530" spans="7:13" ht="15" customHeight="1">
      <c r="G530" s="1"/>
      <c r="H530" s="126"/>
      <c r="I530" s="127"/>
      <c r="J530" s="127"/>
      <c r="K530" s="127"/>
      <c r="L530" s="128"/>
      <c r="M530" s="128"/>
    </row>
    <row r="531" spans="7:13" ht="15" customHeight="1">
      <c r="G531" s="1"/>
      <c r="H531" s="126"/>
      <c r="I531" s="127"/>
      <c r="J531" s="127"/>
      <c r="K531" s="127"/>
      <c r="L531" s="128"/>
      <c r="M531" s="128"/>
    </row>
    <row r="532" spans="7:13" ht="15" customHeight="1">
      <c r="G532" s="1"/>
      <c r="H532" s="126"/>
      <c r="I532" s="127"/>
      <c r="J532" s="127"/>
      <c r="K532" s="127"/>
      <c r="L532" s="128"/>
      <c r="M532" s="130"/>
    </row>
    <row r="533" spans="7:13" ht="15" customHeight="1">
      <c r="G533" s="1"/>
      <c r="H533" s="126"/>
      <c r="I533" s="127"/>
      <c r="J533" s="127"/>
      <c r="K533" s="129"/>
      <c r="L533" s="130"/>
      <c r="M533" s="130"/>
    </row>
    <row r="534" spans="7:13" ht="15" customHeight="1">
      <c r="G534" s="1"/>
      <c r="H534" s="126"/>
      <c r="I534" s="127"/>
      <c r="J534" s="127"/>
      <c r="K534" s="129"/>
      <c r="L534" s="130"/>
      <c r="M534" s="130"/>
    </row>
    <row r="535" spans="7:13" ht="15" customHeight="1">
      <c r="G535" s="1"/>
      <c r="H535" s="126"/>
      <c r="I535" s="127"/>
      <c r="J535" s="129"/>
      <c r="K535" s="127"/>
      <c r="L535" s="130"/>
      <c r="M535" s="130"/>
    </row>
    <row r="536" spans="7:13" ht="15" customHeight="1">
      <c r="G536" s="1"/>
      <c r="H536" s="126"/>
      <c r="I536" s="127"/>
      <c r="J536" s="129"/>
      <c r="K536" s="127"/>
      <c r="L536" s="130"/>
      <c r="M536" s="128"/>
    </row>
    <row r="537" spans="7:13" ht="15" customHeight="1">
      <c r="G537" s="1"/>
      <c r="H537" s="126"/>
      <c r="I537" s="127"/>
      <c r="J537" s="127"/>
      <c r="K537" s="127"/>
      <c r="L537" s="128"/>
      <c r="M537" s="130"/>
    </row>
    <row r="538" spans="7:13" ht="15" customHeight="1">
      <c r="G538" s="1"/>
      <c r="H538" s="126"/>
      <c r="I538" s="127"/>
      <c r="J538" s="127"/>
      <c r="K538" s="132"/>
      <c r="L538" s="133"/>
    </row>
    <row r="539" spans="7:13" ht="15" customHeight="1">
      <c r="G539" s="1"/>
      <c r="H539" s="126"/>
      <c r="I539" s="127"/>
      <c r="J539" s="127"/>
    </row>
    <row r="540" spans="7:13" ht="15" customHeight="1">
      <c r="G540" s="1"/>
      <c r="H540" s="126"/>
      <c r="I540" s="127"/>
      <c r="J540" s="132"/>
    </row>
    <row r="541" spans="7:13" ht="15" customHeight="1">
      <c r="G541" s="1"/>
      <c r="H541" s="126"/>
      <c r="I541" s="127"/>
    </row>
    <row r="542" spans="7:13" ht="15" customHeight="1">
      <c r="G542" s="1"/>
      <c r="H542" s="126"/>
      <c r="I542" s="127"/>
    </row>
    <row r="543" spans="7:13" ht="15" customHeight="1">
      <c r="G543" s="1"/>
      <c r="H543" s="126"/>
      <c r="I543" s="127"/>
    </row>
    <row r="544" spans="7:13" ht="15" customHeight="1">
      <c r="G544" s="1"/>
      <c r="H544" s="126"/>
      <c r="I544" s="127"/>
    </row>
    <row r="545" spans="7:9" ht="15" customHeight="1">
      <c r="G545" s="1"/>
      <c r="H545" s="126"/>
      <c r="I545" s="127"/>
    </row>
    <row r="546" spans="7:9" ht="15" customHeight="1">
      <c r="G546" s="1"/>
      <c r="H546" s="126"/>
      <c r="I546" s="127"/>
    </row>
    <row r="547" spans="7:9" ht="15" customHeight="1">
      <c r="G547" s="1"/>
      <c r="H547" s="126"/>
      <c r="I547" s="129"/>
    </row>
    <row r="548" spans="7:9" ht="15" customHeight="1">
      <c r="G548" s="1"/>
      <c r="H548" s="126"/>
      <c r="I548" s="129"/>
    </row>
    <row r="549" spans="7:9" ht="15" customHeight="1">
      <c r="G549" s="1"/>
      <c r="H549" s="131"/>
      <c r="I549" s="127"/>
    </row>
    <row r="550" spans="7:9" ht="15" customHeight="1">
      <c r="G550" s="1"/>
      <c r="H550" s="131"/>
      <c r="I550" s="127"/>
    </row>
    <row r="551" spans="7:9" ht="15" customHeight="1">
      <c r="G551" s="1"/>
      <c r="H551" s="131"/>
      <c r="I551" s="127"/>
    </row>
    <row r="552" spans="7:9" ht="15" customHeight="1">
      <c r="G552" s="1"/>
      <c r="H552" s="223"/>
      <c r="I552" s="223"/>
    </row>
    <row r="553" spans="7:9" ht="15" customHeight="1">
      <c r="G553" s="1"/>
      <c r="H553" s="1"/>
      <c r="I553" s="1"/>
    </row>
    <row r="554" spans="7:9" ht="15" customHeight="1">
      <c r="G554" s="1"/>
      <c r="H554" s="1"/>
      <c r="I554" s="1"/>
    </row>
    <row r="555" spans="7:9" ht="15" customHeight="1">
      <c r="G555" s="1"/>
      <c r="H555" s="1"/>
      <c r="I555" s="1"/>
    </row>
    <row r="556" spans="7:9" ht="15" customHeight="1">
      <c r="G556" s="1"/>
      <c r="H556" s="1"/>
      <c r="I556" s="1"/>
    </row>
    <row r="557" spans="7:9" ht="15" customHeight="1">
      <c r="G557" s="1"/>
      <c r="H557" s="1"/>
      <c r="I557" s="1"/>
    </row>
    <row r="558" spans="7:9" ht="15" customHeight="1">
      <c r="G558" s="1"/>
      <c r="H558" s="1"/>
      <c r="I558" s="1"/>
    </row>
    <row r="559" spans="7:9" ht="15" customHeight="1">
      <c r="G559" s="1"/>
      <c r="H559" s="1"/>
      <c r="I559" s="1"/>
    </row>
    <row r="560" spans="7:9" ht="15" customHeight="1">
      <c r="G560" s="1"/>
      <c r="H560" s="1"/>
      <c r="I560" s="1"/>
    </row>
    <row r="561" spans="7:9" ht="15" customHeight="1">
      <c r="G561" s="1"/>
      <c r="H561" s="1"/>
      <c r="I561" s="1"/>
    </row>
    <row r="562" spans="7:9" ht="15" customHeight="1">
      <c r="G562" s="1"/>
      <c r="H562" s="1"/>
      <c r="I562" s="1"/>
    </row>
    <row r="563" spans="7:9" ht="15" customHeight="1">
      <c r="G563" s="1"/>
      <c r="H563" s="1"/>
      <c r="I563" s="1"/>
    </row>
    <row r="564" spans="7:9" ht="15" customHeight="1">
      <c r="G564" s="1"/>
      <c r="H564" s="1"/>
      <c r="I564" s="1"/>
    </row>
    <row r="565" spans="7:9" ht="15" customHeight="1">
      <c r="G565" s="1"/>
      <c r="H565" s="1"/>
      <c r="I565" s="1"/>
    </row>
    <row r="566" spans="7:9" ht="15" customHeight="1">
      <c r="G566" s="1"/>
      <c r="H566" s="1"/>
      <c r="I566" s="1"/>
    </row>
    <row r="567" spans="7:9" ht="15" customHeight="1">
      <c r="G567" s="1"/>
      <c r="H567" s="1"/>
      <c r="I567" s="1"/>
    </row>
    <row r="568" spans="7:9" ht="15" customHeight="1">
      <c r="G568" s="1"/>
      <c r="H568" s="1"/>
      <c r="I568" s="1"/>
    </row>
    <row r="569" spans="7:9" ht="15" customHeight="1">
      <c r="G569" s="1"/>
      <c r="H569" s="1"/>
      <c r="I569" s="1"/>
    </row>
    <row r="570" spans="7:9" ht="15" customHeight="1">
      <c r="G570" s="1"/>
      <c r="H570" s="1"/>
      <c r="I570" s="1"/>
    </row>
    <row r="571" spans="7:9" ht="15" customHeight="1">
      <c r="G571" s="1"/>
      <c r="H571" s="1"/>
      <c r="I571" s="1"/>
    </row>
    <row r="572" spans="7:9" ht="15" customHeight="1">
      <c r="G572" s="1"/>
      <c r="H572" s="1"/>
      <c r="I572" s="1"/>
    </row>
    <row r="573" spans="7:9" ht="15" customHeight="1">
      <c r="G573" s="1"/>
      <c r="H573" s="1"/>
      <c r="I573" s="1"/>
    </row>
    <row r="574" spans="7:9" ht="15" customHeight="1">
      <c r="G574" s="1"/>
      <c r="H574" s="1"/>
      <c r="I574" s="1"/>
    </row>
    <row r="575" spans="7:9" ht="15" customHeight="1">
      <c r="G575" s="1"/>
      <c r="H575" s="1"/>
      <c r="I575" s="1"/>
    </row>
    <row r="576" spans="7:9" ht="15" customHeight="1">
      <c r="G576" s="1"/>
      <c r="H576" s="1"/>
      <c r="I576" s="1"/>
    </row>
    <row r="577" spans="7:9" ht="15" customHeight="1">
      <c r="G577" s="1"/>
      <c r="H577" s="1"/>
      <c r="I577" s="1"/>
    </row>
    <row r="578" spans="7:9" ht="15" customHeight="1">
      <c r="G578" s="1"/>
      <c r="H578" s="1"/>
      <c r="I578" s="1"/>
    </row>
    <row r="579" spans="7:9" ht="15" customHeight="1">
      <c r="G579" s="1"/>
      <c r="H579" s="1"/>
      <c r="I579" s="1"/>
    </row>
    <row r="580" spans="7:9" ht="15" customHeight="1">
      <c r="G580" s="1"/>
      <c r="H580" s="1"/>
      <c r="I580" s="1"/>
    </row>
    <row r="581" spans="7:9" ht="15" customHeight="1">
      <c r="G581" s="1"/>
      <c r="H581" s="1"/>
      <c r="I581" s="1"/>
    </row>
    <row r="582" spans="7:9" ht="15" customHeight="1">
      <c r="G582" s="1"/>
      <c r="H582" s="1"/>
      <c r="I582" s="1"/>
    </row>
    <row r="583" spans="7:9" ht="15" customHeight="1">
      <c r="G583" s="1"/>
      <c r="H583" s="1"/>
      <c r="I583" s="1"/>
    </row>
    <row r="584" spans="7:9" ht="15" customHeight="1">
      <c r="G584" s="1"/>
      <c r="H584" s="1"/>
      <c r="I584" s="1"/>
    </row>
    <row r="585" spans="7:9" ht="15" customHeight="1">
      <c r="G585" s="1"/>
      <c r="H585" s="1"/>
      <c r="I585" s="1"/>
    </row>
    <row r="586" spans="7:9" ht="15" customHeight="1">
      <c r="G586" s="1"/>
      <c r="H586" s="1"/>
      <c r="I586" s="1"/>
    </row>
    <row r="587" spans="7:9" ht="15" customHeight="1">
      <c r="G587" s="1"/>
      <c r="H587" s="1"/>
      <c r="I587" s="1"/>
    </row>
    <row r="588" spans="7:9" ht="15" customHeight="1">
      <c r="G588" s="1"/>
      <c r="H588" s="1"/>
      <c r="I588" s="1"/>
    </row>
    <row r="589" spans="7:9" ht="15" customHeight="1">
      <c r="G589" s="1"/>
      <c r="H589" s="1"/>
      <c r="I589" s="1"/>
    </row>
    <row r="590" spans="7:9" ht="15" customHeight="1">
      <c r="G590" s="1"/>
      <c r="H590" s="1"/>
      <c r="I590" s="1"/>
    </row>
    <row r="591" spans="7:9" ht="15" customHeight="1">
      <c r="G591" s="1"/>
      <c r="H591" s="1"/>
      <c r="I591" s="1"/>
    </row>
    <row r="592" spans="7:9" ht="15" customHeight="1">
      <c r="G592" s="1"/>
      <c r="H592" s="1"/>
      <c r="I592" s="1"/>
    </row>
    <row r="593" spans="7:9" ht="15" customHeight="1">
      <c r="G593" s="1"/>
      <c r="H593" s="1"/>
      <c r="I593" s="1"/>
    </row>
    <row r="594" spans="7:9" ht="15" customHeight="1">
      <c r="G594" s="1"/>
      <c r="H594" s="1"/>
      <c r="I594" s="1"/>
    </row>
    <row r="595" spans="7:9" ht="15" customHeight="1">
      <c r="G595" s="1"/>
      <c r="H595" s="1"/>
      <c r="I595" s="1"/>
    </row>
    <row r="596" spans="7:9" ht="15" customHeight="1">
      <c r="G596" s="1"/>
      <c r="H596" s="1"/>
      <c r="I596" s="1"/>
    </row>
    <row r="597" spans="7:9" ht="15" customHeight="1">
      <c r="G597" s="1"/>
      <c r="H597" s="1"/>
      <c r="I597" s="1"/>
    </row>
    <row r="598" spans="7:9" ht="15" customHeight="1">
      <c r="G598" s="1"/>
      <c r="H598" s="1"/>
      <c r="I598" s="1"/>
    </row>
    <row r="599" spans="7:9" ht="15" customHeight="1">
      <c r="G599" s="1"/>
      <c r="H599" s="1"/>
      <c r="I599" s="1"/>
    </row>
    <row r="600" spans="7:9" ht="15" customHeight="1">
      <c r="G600" s="1"/>
      <c r="H600" s="1"/>
      <c r="I600" s="1"/>
    </row>
    <row r="601" spans="7:9" ht="15" customHeight="1">
      <c r="G601" s="1"/>
      <c r="H601" s="1"/>
      <c r="I601" s="1"/>
    </row>
    <row r="602" spans="7:9" ht="15" customHeight="1">
      <c r="G602" s="1"/>
      <c r="H602" s="1"/>
      <c r="I602" s="1"/>
    </row>
    <row r="603" spans="7:9" ht="15" customHeight="1">
      <c r="G603" s="1"/>
      <c r="H603" s="1"/>
      <c r="I603" s="1"/>
    </row>
    <row r="604" spans="7:9" ht="15" customHeight="1">
      <c r="G604" s="1"/>
      <c r="H604" s="1"/>
      <c r="I604" s="1"/>
    </row>
    <row r="605" spans="7:9" ht="15" customHeight="1">
      <c r="G605" s="1"/>
      <c r="H605" s="1"/>
      <c r="I605" s="1"/>
    </row>
    <row r="606" spans="7:9" ht="15" customHeight="1">
      <c r="G606" s="1"/>
      <c r="H606" s="1"/>
      <c r="I606" s="1"/>
    </row>
    <row r="607" spans="7:9" ht="15" customHeight="1">
      <c r="G607" s="1"/>
      <c r="H607" s="1"/>
      <c r="I607" s="1"/>
    </row>
    <row r="608" spans="7:9" ht="15" customHeight="1">
      <c r="G608" s="1"/>
      <c r="H608" s="1"/>
      <c r="I608" s="1"/>
    </row>
    <row r="609" spans="7:9" ht="15" customHeight="1">
      <c r="G609" s="1"/>
      <c r="H609" s="1"/>
      <c r="I609" s="1"/>
    </row>
    <row r="610" spans="7:9" ht="15" customHeight="1">
      <c r="G610" s="1"/>
      <c r="H610" s="1"/>
      <c r="I610" s="1"/>
    </row>
    <row r="611" spans="7:9" ht="15" customHeight="1">
      <c r="G611" s="1"/>
      <c r="H611" s="1"/>
      <c r="I611" s="1"/>
    </row>
    <row r="612" spans="7:9" ht="15" customHeight="1">
      <c r="G612" s="1"/>
      <c r="H612" s="1"/>
      <c r="I612" s="1"/>
    </row>
    <row r="613" spans="7:9" ht="15" customHeight="1">
      <c r="G613" s="1"/>
      <c r="H613" s="1"/>
      <c r="I613" s="1"/>
    </row>
    <row r="614" spans="7:9" ht="15" customHeight="1">
      <c r="G614" s="1"/>
      <c r="H614" s="1"/>
      <c r="I614" s="1"/>
    </row>
    <row r="615" spans="7:9" ht="15" customHeight="1">
      <c r="G615" s="1"/>
      <c r="H615" s="1"/>
      <c r="I615" s="1"/>
    </row>
    <row r="616" spans="7:9" ht="15" customHeight="1">
      <c r="G616" s="1"/>
      <c r="H616" s="1"/>
      <c r="I616" s="1"/>
    </row>
    <row r="617" spans="7:9" ht="15" customHeight="1">
      <c r="G617" s="1"/>
      <c r="H617" s="1"/>
      <c r="I617" s="1"/>
    </row>
    <row r="618" spans="7:9" ht="15" customHeight="1">
      <c r="G618" s="1"/>
      <c r="H618" s="1"/>
      <c r="I618" s="1"/>
    </row>
    <row r="619" spans="7:9" ht="15" customHeight="1">
      <c r="G619" s="1"/>
      <c r="H619" s="1"/>
      <c r="I619" s="1"/>
    </row>
    <row r="620" spans="7:9" ht="15" customHeight="1">
      <c r="G620" s="1"/>
      <c r="H620" s="1"/>
      <c r="I620" s="1"/>
    </row>
    <row r="621" spans="7:9" ht="15" customHeight="1">
      <c r="G621" s="1"/>
      <c r="H621" s="1"/>
      <c r="I621" s="1"/>
    </row>
    <row r="622" spans="7:9" ht="15" customHeight="1">
      <c r="G622" s="1"/>
      <c r="H622" s="1"/>
      <c r="I622" s="1"/>
    </row>
    <row r="623" spans="7:9" ht="15" customHeight="1">
      <c r="G623" s="1"/>
      <c r="H623" s="1"/>
      <c r="I623" s="1"/>
    </row>
    <row r="624" spans="7:9" ht="15" customHeight="1">
      <c r="G624" s="1"/>
      <c r="H624" s="1"/>
      <c r="I624" s="1"/>
    </row>
    <row r="625" spans="7:9" ht="15" customHeight="1">
      <c r="G625" s="1"/>
      <c r="H625" s="1"/>
      <c r="I625" s="1"/>
    </row>
    <row r="626" spans="7:9" ht="15" customHeight="1">
      <c r="G626" s="1"/>
      <c r="H626" s="1"/>
      <c r="I626" s="1"/>
    </row>
    <row r="627" spans="7:9" ht="15" customHeight="1">
      <c r="G627" s="1"/>
      <c r="H627" s="1"/>
      <c r="I627" s="1"/>
    </row>
    <row r="628" spans="7:9" ht="15" customHeight="1">
      <c r="G628" s="1"/>
      <c r="H628" s="1"/>
      <c r="I628" s="1"/>
    </row>
    <row r="629" spans="7:9" ht="15" customHeight="1">
      <c r="G629" s="1"/>
      <c r="H629" s="1"/>
      <c r="I629" s="1"/>
    </row>
    <row r="630" spans="7:9" ht="15" customHeight="1">
      <c r="G630" s="1"/>
      <c r="H630" s="1"/>
      <c r="I630" s="1"/>
    </row>
    <row r="631" spans="7:9" ht="15" customHeight="1">
      <c r="G631" s="1"/>
      <c r="H631" s="1"/>
      <c r="I631" s="1"/>
    </row>
    <row r="632" spans="7:9" ht="15" customHeight="1">
      <c r="G632" s="1"/>
      <c r="H632" s="1"/>
      <c r="I632" s="1"/>
    </row>
    <row r="633" spans="7:9" ht="15" customHeight="1">
      <c r="G633" s="1"/>
      <c r="H633" s="1"/>
      <c r="I633" s="1"/>
    </row>
    <row r="634" spans="7:9" ht="15" customHeight="1">
      <c r="G634" s="1"/>
      <c r="H634" s="1"/>
      <c r="I634" s="1"/>
    </row>
    <row r="635" spans="7:9" ht="15" customHeight="1">
      <c r="G635" s="1"/>
      <c r="H635" s="1"/>
      <c r="I635" s="1"/>
    </row>
    <row r="636" spans="7:9" ht="15" customHeight="1">
      <c r="G636" s="1"/>
      <c r="H636" s="1"/>
      <c r="I636" s="1"/>
    </row>
    <row r="637" spans="7:9" ht="15" customHeight="1">
      <c r="G637" s="1"/>
      <c r="H637" s="1"/>
      <c r="I637" s="1"/>
    </row>
    <row r="638" spans="7:9" ht="15" customHeight="1">
      <c r="G638" s="1"/>
      <c r="H638" s="1"/>
      <c r="I638" s="1"/>
    </row>
    <row r="639" spans="7:9" ht="15" customHeight="1">
      <c r="G639" s="1"/>
      <c r="H639" s="1"/>
      <c r="I639" s="1"/>
    </row>
    <row r="640" spans="7:9" ht="15" customHeight="1">
      <c r="G640" s="1"/>
      <c r="H640" s="1"/>
      <c r="I640" s="1"/>
    </row>
    <row r="641" spans="7:9" ht="15" customHeight="1">
      <c r="G641" s="1"/>
      <c r="H641" s="1"/>
      <c r="I641" s="1"/>
    </row>
    <row r="642" spans="7:9" ht="15" customHeight="1">
      <c r="G642" s="1"/>
      <c r="H642" s="1"/>
      <c r="I642" s="1"/>
    </row>
    <row r="643" spans="7:9" ht="15" customHeight="1">
      <c r="G643" s="1"/>
      <c r="H643" s="1"/>
      <c r="I643" s="1"/>
    </row>
    <row r="644" spans="7:9" ht="15" customHeight="1">
      <c r="G644" s="1"/>
      <c r="H644" s="1"/>
      <c r="I644" s="1"/>
    </row>
    <row r="645" spans="7:9" ht="15" customHeight="1">
      <c r="G645" s="1"/>
      <c r="H645" s="1"/>
      <c r="I645" s="1"/>
    </row>
    <row r="646" spans="7:9" ht="15" customHeight="1">
      <c r="G646" s="1"/>
      <c r="H646" s="1"/>
      <c r="I646" s="1"/>
    </row>
    <row r="647" spans="7:9" ht="15" customHeight="1">
      <c r="G647" s="1"/>
      <c r="H647" s="1"/>
      <c r="I647" s="1"/>
    </row>
    <row r="648" spans="7:9" ht="15" customHeight="1">
      <c r="G648" s="1"/>
      <c r="H648" s="1"/>
      <c r="I648" s="1"/>
    </row>
    <row r="649" spans="7:9" ht="15" customHeight="1">
      <c r="G649" s="1"/>
      <c r="H649" s="1"/>
      <c r="I649" s="1"/>
    </row>
    <row r="650" spans="7:9" ht="15" customHeight="1">
      <c r="G650" s="1"/>
      <c r="H650" s="1"/>
      <c r="I650" s="1"/>
    </row>
    <row r="651" spans="7:9" ht="15" customHeight="1">
      <c r="G651" s="1"/>
      <c r="H651" s="1"/>
      <c r="I651" s="1"/>
    </row>
    <row r="652" spans="7:9" ht="15" customHeight="1">
      <c r="G652" s="1"/>
      <c r="H652" s="1"/>
      <c r="I652" s="1"/>
    </row>
    <row r="653" spans="7:9" ht="15" customHeight="1">
      <c r="G653" s="1"/>
      <c r="H653" s="1"/>
      <c r="I653" s="1"/>
    </row>
    <row r="719" spans="11:13" ht="15" customHeight="1">
      <c r="M719" s="1"/>
    </row>
    <row r="720" spans="11:13" ht="15" customHeight="1">
      <c r="K720" s="1"/>
      <c r="L720" s="1"/>
      <c r="M720" s="1"/>
    </row>
    <row r="721" spans="7:31" ht="15" customHeight="1">
      <c r="K721" s="1"/>
      <c r="L721" s="1"/>
      <c r="M721" s="1"/>
      <c r="N721" s="1"/>
    </row>
    <row r="722" spans="7:31" ht="15" customHeight="1">
      <c r="J722" s="1"/>
      <c r="K722" s="1"/>
      <c r="L722" s="1"/>
      <c r="M722" s="1"/>
      <c r="N722" s="1"/>
    </row>
    <row r="723" spans="7:31" ht="15" customHeight="1">
      <c r="J723" s="1"/>
      <c r="K723" s="1"/>
      <c r="L723" s="1"/>
      <c r="M723" s="1"/>
      <c r="N723" s="1"/>
      <c r="O723" s="1"/>
      <c r="P723" s="1"/>
      <c r="Q723" s="1"/>
    </row>
    <row r="724" spans="7:31" ht="15" customHeight="1">
      <c r="J724" s="1"/>
      <c r="K724" s="1"/>
      <c r="L724" s="1"/>
      <c r="M724" s="1"/>
      <c r="N724" s="1"/>
      <c r="O724" s="1"/>
      <c r="P724" s="1"/>
      <c r="Q724" s="1"/>
    </row>
    <row r="725" spans="7:31" ht="15" customHeight="1">
      <c r="J725" s="1"/>
      <c r="K725" s="1"/>
      <c r="L725" s="1"/>
      <c r="M725" s="1"/>
      <c r="N725" s="1"/>
      <c r="O725" s="1"/>
      <c r="P725" s="1"/>
      <c r="Q725" s="1"/>
    </row>
    <row r="726" spans="7:31" ht="15" customHeight="1">
      <c r="J726" s="1"/>
      <c r="K726" s="1"/>
      <c r="L726" s="1"/>
      <c r="M726" s="1"/>
      <c r="N726" s="1"/>
      <c r="O726" s="1"/>
      <c r="P726" s="1"/>
      <c r="Q726" s="1"/>
    </row>
    <row r="727" spans="7:31" ht="15" customHeight="1">
      <c r="J727" s="1"/>
      <c r="K727" s="1"/>
      <c r="L727" s="1"/>
      <c r="M727" s="1"/>
      <c r="N727" s="1"/>
      <c r="O727" s="1"/>
      <c r="P727" s="1"/>
      <c r="Q727" s="1"/>
    </row>
    <row r="728" spans="7:31" ht="15" customHeight="1">
      <c r="J728" s="1"/>
      <c r="K728" s="1"/>
      <c r="L728" s="1"/>
      <c r="M728" s="1"/>
      <c r="N728" s="1"/>
      <c r="O728" s="1"/>
      <c r="P728" s="1"/>
      <c r="Q728" s="1"/>
    </row>
    <row r="729" spans="7:31" ht="15" customHeight="1">
      <c r="J729" s="1"/>
      <c r="K729" s="1"/>
      <c r="L729" s="1"/>
      <c r="M729" s="1"/>
      <c r="N729" s="1"/>
      <c r="O729" s="1"/>
      <c r="P729" s="1"/>
      <c r="Q729" s="1"/>
    </row>
    <row r="730" spans="7:31" ht="15" customHeight="1">
      <c r="J730" s="1"/>
      <c r="K730" s="1"/>
      <c r="L730" s="1"/>
      <c r="M730" s="1"/>
      <c r="N730" s="1"/>
      <c r="O730" s="1"/>
      <c r="P730" s="1"/>
      <c r="Q730" s="1"/>
    </row>
    <row r="731" spans="7:31" ht="15" customHeight="1">
      <c r="J731" s="1"/>
      <c r="K731" s="1"/>
      <c r="L731" s="1"/>
      <c r="M731" s="1"/>
      <c r="N731" s="1"/>
      <c r="O731" s="1"/>
      <c r="P731" s="1"/>
      <c r="Q731" s="1"/>
    </row>
    <row r="732" spans="7:31" ht="15" customHeight="1">
      <c r="J732" s="1"/>
      <c r="K732" s="1"/>
      <c r="L732" s="1"/>
      <c r="M732" s="1"/>
      <c r="N732" s="1"/>
      <c r="O732" s="1"/>
      <c r="P732" s="1"/>
      <c r="Q732" s="1"/>
    </row>
    <row r="733" spans="7:31" ht="15" customHeight="1">
      <c r="J733" s="1"/>
      <c r="K733" s="1"/>
      <c r="L733" s="1"/>
      <c r="M733" s="1"/>
      <c r="N733" s="1"/>
      <c r="O733" s="1"/>
      <c r="P733" s="1"/>
      <c r="Q733" s="1"/>
    </row>
    <row r="734" spans="7:31" ht="15" customHeight="1"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7:31" ht="15" customHeight="1">
      <c r="G735" s="1"/>
      <c r="H735" s="1"/>
      <c r="I735" s="1"/>
      <c r="J735" s="1"/>
      <c r="K735" s="1"/>
      <c r="L735" s="1"/>
      <c r="N735" s="1"/>
      <c r="O735" s="1"/>
      <c r="P735" s="1"/>
      <c r="Q735" s="1"/>
      <c r="Z735" s="1"/>
      <c r="AA735" s="1"/>
      <c r="AB735" s="1"/>
      <c r="AC735" s="1"/>
      <c r="AD735" s="1"/>
      <c r="AE735" s="1"/>
    </row>
    <row r="736" spans="7:31" ht="15" customHeight="1">
      <c r="G736" s="1"/>
      <c r="H736" s="1"/>
      <c r="I736" s="1"/>
      <c r="J736" s="1"/>
      <c r="N736" s="1"/>
      <c r="O736" s="1"/>
      <c r="P736" s="1"/>
      <c r="Q736" s="1"/>
      <c r="Z736" s="1"/>
      <c r="AA736" s="1"/>
      <c r="AB736" s="1"/>
      <c r="AC736" s="1"/>
      <c r="AD736" s="1"/>
      <c r="AE736" s="1"/>
    </row>
    <row r="737" spans="7:31" ht="15" customHeight="1">
      <c r="G737" s="1"/>
      <c r="H737" s="1"/>
      <c r="I737" s="1"/>
      <c r="J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7:31" ht="15" customHeight="1">
      <c r="G738" s="1"/>
      <c r="H738" s="1"/>
      <c r="I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7:31" ht="15" customHeight="1">
      <c r="G739" s="1"/>
      <c r="H739" s="1"/>
      <c r="I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7:31" ht="15" customHeight="1">
      <c r="G740" s="1"/>
      <c r="H740" s="1"/>
      <c r="I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7:31" ht="15" customHeight="1">
      <c r="G741" s="1"/>
      <c r="H741" s="1"/>
      <c r="I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7:31" ht="15" customHeight="1">
      <c r="G742" s="9"/>
      <c r="H742" s="1"/>
      <c r="I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7:31" ht="15" customHeight="1">
      <c r="G743" s="9"/>
      <c r="H743" s="1"/>
      <c r="I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7:31" ht="15" customHeight="1">
      <c r="G744" s="1"/>
      <c r="H744" s="1"/>
      <c r="I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7:31" ht="15" customHeight="1">
      <c r="G745" s="1"/>
      <c r="H745" s="1"/>
      <c r="I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7:31" ht="15" customHeight="1">
      <c r="G746" s="1"/>
      <c r="H746" s="1"/>
      <c r="I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7:31" ht="15" customHeight="1">
      <c r="G747" s="1"/>
      <c r="H747" s="1"/>
      <c r="I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7:31" ht="15" customHeight="1">
      <c r="G748" s="1"/>
      <c r="H748" s="1"/>
      <c r="I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7:31" ht="15" customHeight="1">
      <c r="G749" s="1"/>
      <c r="H749" s="1"/>
      <c r="I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7:31" ht="15" customHeight="1"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7:31" ht="15" customHeight="1">
      <c r="M751" s="1"/>
      <c r="R751" s="1"/>
      <c r="S751" s="1"/>
      <c r="T751" s="1"/>
      <c r="U751" s="1"/>
      <c r="V751" s="1"/>
      <c r="W751" s="1"/>
      <c r="X751" s="1"/>
      <c r="Y751" s="1"/>
    </row>
    <row r="752" spans="7:31" ht="15" customHeight="1">
      <c r="K752" s="1"/>
      <c r="L752" s="1"/>
      <c r="M752" s="1"/>
      <c r="R752" s="1"/>
      <c r="S752" s="1"/>
      <c r="T752" s="1"/>
      <c r="U752" s="1"/>
      <c r="V752" s="1"/>
      <c r="W752" s="1"/>
      <c r="X752" s="1"/>
      <c r="Y752" s="1"/>
    </row>
    <row r="753" spans="7:31" ht="15" customHeight="1">
      <c r="K753" s="1"/>
      <c r="L753" s="1"/>
      <c r="M753" s="1"/>
      <c r="N753" s="1"/>
    </row>
    <row r="754" spans="7:31" ht="15" customHeight="1">
      <c r="J754" s="1"/>
      <c r="K754" s="1"/>
      <c r="L754" s="1"/>
      <c r="M754" s="1"/>
      <c r="N754" s="1"/>
    </row>
    <row r="755" spans="7:31" ht="15" customHeight="1">
      <c r="J755" s="1"/>
      <c r="K755" s="1"/>
      <c r="L755" s="1"/>
      <c r="M755" s="1"/>
      <c r="N755" s="1"/>
      <c r="O755" s="1"/>
      <c r="P755" s="1"/>
      <c r="Q755" s="1"/>
    </row>
    <row r="756" spans="7:31" ht="15" customHeight="1">
      <c r="J756" s="1"/>
      <c r="K756" s="1"/>
      <c r="L756" s="1"/>
      <c r="M756" s="1"/>
      <c r="N756" s="1"/>
      <c r="O756" s="1"/>
      <c r="P756" s="1"/>
      <c r="Q756" s="1"/>
    </row>
    <row r="757" spans="7:31" ht="15" customHeight="1">
      <c r="J757" s="1"/>
      <c r="K757" s="1"/>
      <c r="L757" s="1"/>
      <c r="M757" s="1"/>
      <c r="N757" s="1"/>
      <c r="O757" s="1"/>
      <c r="P757" s="1"/>
      <c r="Q757" s="1"/>
    </row>
    <row r="758" spans="7:31" ht="15" customHeight="1">
      <c r="J758" s="1"/>
      <c r="K758" s="1"/>
      <c r="L758" s="1"/>
      <c r="M758" s="1"/>
      <c r="N758" s="1"/>
      <c r="O758" s="1"/>
      <c r="P758" s="1"/>
      <c r="Q758" s="1"/>
    </row>
    <row r="759" spans="7:31" ht="15" customHeight="1">
      <c r="J759" s="1"/>
      <c r="K759" s="1"/>
      <c r="L759" s="1"/>
      <c r="M759" s="1"/>
      <c r="N759" s="1"/>
      <c r="O759" s="1"/>
      <c r="P759" s="1"/>
      <c r="Q759" s="1"/>
    </row>
    <row r="760" spans="7:31" ht="15" customHeight="1">
      <c r="J760" s="1"/>
      <c r="K760" s="1"/>
      <c r="L760" s="1"/>
      <c r="M760" s="1"/>
      <c r="N760" s="1"/>
      <c r="O760" s="1"/>
      <c r="P760" s="1"/>
      <c r="Q760" s="1"/>
    </row>
    <row r="761" spans="7:31" ht="15" customHeight="1">
      <c r="J761" s="1"/>
      <c r="K761" s="1"/>
      <c r="L761" s="1"/>
      <c r="M761" s="1"/>
      <c r="N761" s="1"/>
      <c r="O761" s="1"/>
      <c r="P761" s="1"/>
      <c r="Q761" s="1"/>
    </row>
    <row r="762" spans="7:31" ht="15" customHeight="1">
      <c r="J762" s="1"/>
      <c r="K762" s="1"/>
      <c r="L762" s="1"/>
      <c r="M762" s="1"/>
      <c r="N762" s="1"/>
      <c r="O762" s="1"/>
      <c r="P762" s="1"/>
      <c r="Q762" s="1"/>
    </row>
    <row r="763" spans="7:31" ht="15" customHeight="1">
      <c r="J763" s="1"/>
      <c r="K763" s="1"/>
      <c r="L763" s="1"/>
      <c r="M763" s="1"/>
      <c r="N763" s="1"/>
      <c r="O763" s="1"/>
      <c r="P763" s="1"/>
      <c r="Q763" s="1"/>
    </row>
    <row r="764" spans="7:31" ht="15" customHeight="1">
      <c r="J764" s="1"/>
      <c r="K764" s="1"/>
      <c r="L764" s="1"/>
      <c r="M764" s="1"/>
      <c r="N764" s="1"/>
      <c r="O764" s="1"/>
      <c r="P764" s="1"/>
      <c r="Q764" s="1"/>
    </row>
    <row r="765" spans="7:31" ht="15" customHeight="1">
      <c r="J765" s="1"/>
      <c r="K765" s="1"/>
      <c r="L765" s="1"/>
      <c r="M765" s="1"/>
      <c r="N765" s="1"/>
      <c r="O765" s="1"/>
      <c r="P765" s="1"/>
      <c r="Q765" s="1"/>
    </row>
    <row r="766" spans="7:31" ht="15" customHeight="1"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7:31" ht="15" customHeight="1"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Z767" s="1"/>
      <c r="AA767" s="1"/>
      <c r="AB767" s="1"/>
      <c r="AC767" s="1"/>
      <c r="AD767" s="1"/>
      <c r="AE767" s="1"/>
    </row>
    <row r="768" spans="7:31" ht="15" customHeight="1"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Z768" s="1"/>
      <c r="AA768" s="1"/>
      <c r="AB768" s="1"/>
      <c r="AC768" s="1"/>
      <c r="AD768" s="1"/>
      <c r="AE768" s="1"/>
    </row>
    <row r="769" spans="7:31" ht="15" customHeight="1"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7:31" ht="15" customHeight="1">
      <c r="G770" s="9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7:31" ht="15" customHeight="1">
      <c r="G771" s="9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7:31" ht="15" customHeight="1">
      <c r="G772" s="9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7:31" ht="15" customHeight="1">
      <c r="G773" s="9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7:31" ht="15" customHeight="1">
      <c r="G774" s="9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7:31" ht="15" customHeight="1">
      <c r="G775" s="9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7:31" ht="15" customHeight="1">
      <c r="G776" s="9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7:31" ht="15" customHeight="1">
      <c r="G777" s="9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7:31" ht="15" customHeight="1">
      <c r="G778" s="9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7:31" ht="15" customHeight="1">
      <c r="G779" s="9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7:31" ht="15" customHeight="1">
      <c r="G780" s="9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7:31" ht="15" customHeight="1">
      <c r="G781" s="9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7:31" ht="15" customHeight="1">
      <c r="G782" s="9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7:31" ht="15" customHeight="1">
      <c r="G783" s="9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7:31" ht="15" customHeight="1">
      <c r="G784" s="9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7:31" ht="15" customHeight="1">
      <c r="G785" s="9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7:31" ht="15" customHeight="1">
      <c r="G786" s="9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7:31" ht="15" customHeight="1">
      <c r="G787" s="9"/>
      <c r="H787" s="1"/>
      <c r="I787" s="1"/>
      <c r="J787" s="1"/>
      <c r="K787" s="1"/>
      <c r="L787" s="1"/>
      <c r="M787" s="1"/>
      <c r="N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7:31" ht="15" customHeight="1">
      <c r="G788" s="1"/>
      <c r="H788" s="1"/>
      <c r="I788" s="1"/>
      <c r="J788" s="1"/>
      <c r="K788" s="1"/>
      <c r="L788" s="1"/>
      <c r="M788" s="1"/>
      <c r="N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7:31" ht="15" customHeight="1">
      <c r="G789" s="1"/>
      <c r="H789" s="1"/>
      <c r="I789" s="1"/>
      <c r="J789" s="1"/>
      <c r="K789" s="1"/>
      <c r="L789" s="1"/>
      <c r="M789" s="1"/>
      <c r="N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7:31" ht="15" customHeight="1">
      <c r="G790" s="1"/>
      <c r="H790" s="1"/>
      <c r="I790" s="1"/>
      <c r="J790" s="1"/>
      <c r="K790" s="1"/>
      <c r="L790" s="1"/>
      <c r="M790" s="1"/>
      <c r="N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7:31" ht="15" customHeight="1">
      <c r="G791" s="1"/>
      <c r="H791" s="1"/>
      <c r="I791" s="1"/>
      <c r="J791" s="1"/>
      <c r="K791" s="1"/>
      <c r="L791" s="1"/>
      <c r="M791" s="1"/>
      <c r="N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7:31" ht="15" customHeight="1">
      <c r="G792" s="1"/>
      <c r="H792" s="1"/>
      <c r="I792" s="1"/>
      <c r="J792" s="1"/>
      <c r="K792" s="1"/>
      <c r="L792" s="1"/>
      <c r="M792" s="1"/>
      <c r="N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7:31" ht="15" customHeight="1">
      <c r="G793" s="1"/>
      <c r="H793" s="1"/>
      <c r="I793" s="1"/>
      <c r="J793" s="1"/>
      <c r="K793" s="1"/>
      <c r="L793" s="1"/>
      <c r="M793" s="1"/>
      <c r="N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7:31" ht="15" customHeight="1">
      <c r="G794" s="1"/>
      <c r="H794" s="1"/>
      <c r="I794" s="1"/>
      <c r="J794" s="1"/>
      <c r="K794" s="1"/>
      <c r="L794" s="1"/>
      <c r="M794" s="1"/>
      <c r="N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7:31" ht="15" customHeight="1">
      <c r="G795" s="1"/>
      <c r="H795" s="1"/>
      <c r="I795" s="1"/>
      <c r="J795" s="1"/>
      <c r="K795" s="1"/>
      <c r="L795" s="1"/>
      <c r="M795" s="1"/>
      <c r="N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7:31" ht="15" customHeight="1">
      <c r="G796" s="1"/>
      <c r="H796" s="1"/>
      <c r="I796" s="1"/>
      <c r="J796" s="1"/>
      <c r="K796" s="1"/>
      <c r="L796" s="1"/>
      <c r="M796" s="1"/>
      <c r="N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7:31" ht="15" customHeight="1">
      <c r="G797" s="1"/>
      <c r="H797" s="1"/>
      <c r="I797" s="1"/>
      <c r="J797" s="1"/>
      <c r="K797" s="1"/>
      <c r="L797" s="1"/>
      <c r="M797" s="1"/>
      <c r="N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7:31" ht="15" customHeight="1">
      <c r="G798" s="1"/>
      <c r="H798" s="1"/>
      <c r="I798" s="1"/>
      <c r="J798" s="1"/>
      <c r="K798" s="1"/>
      <c r="L798" s="1"/>
      <c r="M798" s="1"/>
      <c r="N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7:31" ht="15" customHeight="1">
      <c r="G799" s="1"/>
      <c r="H799" s="1"/>
      <c r="I799" s="1"/>
      <c r="J799" s="1"/>
      <c r="K799" s="1"/>
      <c r="L799" s="1"/>
      <c r="M799" s="1"/>
      <c r="N799" s="1"/>
      <c r="R799" s="1"/>
      <c r="S799" s="1"/>
      <c r="T799" s="1"/>
      <c r="U799" s="1"/>
      <c r="V799" s="1"/>
      <c r="W799" s="1"/>
      <c r="X799" s="1"/>
      <c r="Y799" s="1"/>
    </row>
    <row r="800" spans="7:31" ht="15" customHeight="1">
      <c r="G800" s="1"/>
      <c r="H800" s="1"/>
      <c r="I800" s="1"/>
      <c r="J800" s="1"/>
      <c r="K800" s="1"/>
      <c r="L800" s="1"/>
      <c r="M800" s="1"/>
      <c r="N800" s="1"/>
      <c r="R800" s="1"/>
      <c r="S800" s="1"/>
      <c r="T800" s="1"/>
      <c r="U800" s="1"/>
      <c r="V800" s="1"/>
      <c r="W800" s="1"/>
      <c r="X800" s="1"/>
      <c r="Y800" s="1"/>
    </row>
    <row r="801" spans="7:14" ht="15" customHeight="1">
      <c r="G801" s="1"/>
      <c r="H801" s="1"/>
      <c r="I801" s="1"/>
      <c r="J801" s="1"/>
      <c r="K801" s="1"/>
      <c r="L801" s="1"/>
      <c r="M801" s="1"/>
      <c r="N801" s="1"/>
    </row>
    <row r="802" spans="7:14" ht="15" customHeight="1">
      <c r="G802" s="1"/>
      <c r="H802" s="1"/>
      <c r="I802" s="1"/>
      <c r="J802" s="1"/>
      <c r="K802" s="1"/>
      <c r="L802" s="1"/>
      <c r="M802" s="1"/>
      <c r="N802" s="1"/>
    </row>
    <row r="803" spans="7:14" ht="15" customHeight="1">
      <c r="G803" s="1"/>
      <c r="H803" s="1"/>
      <c r="I803" s="1"/>
      <c r="J803" s="1"/>
      <c r="K803" s="1"/>
      <c r="L803" s="1"/>
      <c r="M803" s="1"/>
      <c r="N803" s="1"/>
    </row>
    <row r="804" spans="7:14" ht="15" customHeight="1">
      <c r="G804" s="1"/>
      <c r="H804" s="1"/>
      <c r="I804" s="1"/>
      <c r="J804" s="1"/>
      <c r="K804" s="1"/>
      <c r="L804" s="1"/>
      <c r="M804" s="1"/>
      <c r="N804" s="1"/>
    </row>
    <row r="805" spans="7:14" ht="15" customHeight="1">
      <c r="G805" s="1"/>
      <c r="H805" s="1"/>
      <c r="I805" s="1"/>
      <c r="J805" s="1"/>
      <c r="K805" s="1"/>
      <c r="L805" s="1"/>
      <c r="M805" s="1"/>
      <c r="N805" s="1"/>
    </row>
    <row r="806" spans="7:14" ht="15" customHeight="1">
      <c r="G806" s="1"/>
      <c r="H806" s="1"/>
      <c r="I806" s="1"/>
      <c r="J806" s="1"/>
      <c r="K806" s="1"/>
      <c r="L806" s="1"/>
      <c r="M806" s="1"/>
      <c r="N806" s="1"/>
    </row>
    <row r="807" spans="7:14" ht="15" customHeight="1">
      <c r="G807" s="1"/>
      <c r="H807" s="1"/>
      <c r="I807" s="1"/>
      <c r="J807" s="1"/>
      <c r="K807" s="1"/>
      <c r="L807" s="1"/>
      <c r="M807" s="1"/>
      <c r="N807" s="1"/>
    </row>
    <row r="808" spans="7:14" ht="15" customHeight="1">
      <c r="G808" s="1"/>
      <c r="H808" s="1"/>
      <c r="I808" s="1"/>
      <c r="J808" s="1"/>
      <c r="K808" s="1"/>
      <c r="L808" s="1"/>
      <c r="M808" s="1"/>
      <c r="N808" s="1"/>
    </row>
    <row r="809" spans="7:14" ht="15" customHeight="1">
      <c r="G809" s="1"/>
      <c r="H809" s="1"/>
      <c r="I809" s="1"/>
      <c r="J809" s="1"/>
      <c r="K809" s="1"/>
      <c r="L809" s="1"/>
      <c r="M809" s="1"/>
      <c r="N809" s="1"/>
    </row>
    <row r="810" spans="7:14" ht="15" customHeight="1">
      <c r="G810" s="1"/>
      <c r="H810" s="1"/>
      <c r="I810" s="1"/>
      <c r="J810" s="1"/>
      <c r="K810" s="1"/>
      <c r="L810" s="1"/>
      <c r="M810" s="1"/>
      <c r="N810" s="1"/>
    </row>
    <row r="811" spans="7:14" ht="15" customHeight="1">
      <c r="G811" s="1"/>
      <c r="H811" s="1"/>
      <c r="I811" s="1"/>
      <c r="J811" s="1"/>
      <c r="K811" s="1"/>
      <c r="L811" s="1"/>
      <c r="M811" s="1"/>
      <c r="N811" s="1"/>
    </row>
    <row r="812" spans="7:14" ht="15" customHeight="1">
      <c r="G812" s="1"/>
      <c r="H812" s="1"/>
      <c r="I812" s="1"/>
      <c r="J812" s="1"/>
      <c r="K812" s="1"/>
      <c r="L812" s="1"/>
      <c r="M812" s="1"/>
      <c r="N812" s="1"/>
    </row>
    <row r="813" spans="7:14" ht="15" customHeight="1">
      <c r="G813" s="1"/>
      <c r="H813" s="1"/>
      <c r="I813" s="1"/>
      <c r="J813" s="1"/>
      <c r="K813" s="1"/>
      <c r="L813" s="1"/>
      <c r="M813" s="1"/>
      <c r="N813" s="1"/>
    </row>
    <row r="814" spans="7:14" ht="15" customHeight="1">
      <c r="G814" s="1"/>
      <c r="H814" s="1"/>
      <c r="I814" s="1"/>
      <c r="J814" s="1"/>
      <c r="K814" s="1"/>
      <c r="L814" s="1"/>
      <c r="M814" s="1"/>
      <c r="N814" s="1"/>
    </row>
    <row r="815" spans="7:14" ht="15" customHeight="1">
      <c r="G815" s="1"/>
      <c r="H815" s="1"/>
      <c r="I815" s="1"/>
      <c r="J815" s="1"/>
      <c r="K815" s="1"/>
      <c r="L815" s="1"/>
      <c r="M815" s="1"/>
      <c r="N815" s="1"/>
    </row>
    <row r="816" spans="7:14" ht="15" customHeight="1">
      <c r="G816" s="1"/>
      <c r="H816" s="1"/>
      <c r="I816" s="1"/>
      <c r="J816" s="1"/>
      <c r="K816" s="1"/>
      <c r="L816" s="1"/>
      <c r="M816" s="1"/>
      <c r="N816" s="1"/>
    </row>
    <row r="817" spans="7:31" ht="15" customHeight="1">
      <c r="G817" s="1"/>
      <c r="H817" s="1"/>
      <c r="I817" s="1"/>
      <c r="J817" s="1"/>
      <c r="K817" s="1"/>
      <c r="L817" s="1"/>
      <c r="M817" s="1"/>
      <c r="N817" s="1"/>
    </row>
    <row r="818" spans="7:31" ht="15" customHeight="1">
      <c r="G818" s="1"/>
      <c r="H818" s="1"/>
      <c r="I818" s="1"/>
      <c r="J818" s="1"/>
      <c r="K818" s="1"/>
      <c r="L818" s="1"/>
      <c r="M818" s="1"/>
      <c r="N818" s="1"/>
    </row>
    <row r="819" spans="7:31" ht="15" customHeight="1"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7:31" ht="15" customHeight="1"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7:31" ht="15" customHeight="1"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7:31" ht="15" customHeight="1"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7:31" ht="15" customHeight="1"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7:31" ht="15" customHeight="1"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7:31" ht="15" customHeight="1"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7:31" ht="15" customHeight="1"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7:31" ht="15" customHeight="1"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7:31" ht="15" customHeight="1"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7:31" ht="15" customHeight="1"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7:31" ht="15" customHeight="1"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7:31" ht="15" customHeight="1"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Z831" s="1"/>
      <c r="AA831" s="1"/>
      <c r="AB831" s="1"/>
      <c r="AC831" s="1"/>
      <c r="AD831" s="1"/>
      <c r="AE831" s="1"/>
    </row>
    <row r="832" spans="7:31" ht="15" customHeight="1"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Z832" s="1"/>
      <c r="AA832" s="1"/>
      <c r="AB832" s="1"/>
      <c r="AC832" s="1"/>
      <c r="AD832" s="1"/>
      <c r="AE832" s="1"/>
    </row>
    <row r="833" spans="7:31" ht="15" customHeight="1"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7:31" ht="15" customHeight="1"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7:31" ht="15" customHeight="1"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7:31" ht="15" customHeight="1"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7:31" ht="15" customHeight="1"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7:31" ht="15" customHeight="1"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7:31" ht="15" customHeight="1"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7:31" ht="15" customHeight="1"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7:31" ht="15" customHeight="1"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7:31" ht="15" customHeight="1"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7:31" ht="15" customHeight="1"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7:31" ht="15" customHeight="1">
      <c r="G844" s="9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7:31" ht="15" customHeight="1">
      <c r="G845" s="9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7:31" ht="15" customHeight="1"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7:31" ht="15" customHeight="1"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7:31" ht="15" customHeight="1"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7:23" ht="15" customHeight="1"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7:23" ht="15" customHeight="1"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7:23" ht="15" customHeight="1">
      <c r="G851" s="1"/>
      <c r="H851" s="1"/>
      <c r="I851" s="1"/>
      <c r="J851" s="1"/>
      <c r="K851" s="1"/>
      <c r="L851" s="1"/>
      <c r="M851" s="1"/>
      <c r="N851" s="1"/>
      <c r="R851" s="1"/>
      <c r="S851" s="1"/>
      <c r="T851" s="1"/>
      <c r="U851" s="1"/>
      <c r="V851" s="1"/>
      <c r="W851" s="1"/>
    </row>
    <row r="852" spans="7:23" ht="15" customHeight="1">
      <c r="G852" s="1"/>
      <c r="H852" s="1"/>
      <c r="I852" s="1"/>
      <c r="J852" s="1"/>
      <c r="K852" s="1"/>
      <c r="L852" s="1"/>
      <c r="M852" s="1"/>
      <c r="N852" s="1"/>
      <c r="R852" s="1"/>
      <c r="S852" s="1"/>
      <c r="T852" s="1"/>
      <c r="U852" s="1"/>
      <c r="V852" s="1"/>
      <c r="W852" s="1"/>
    </row>
    <row r="853" spans="7:23" ht="15" customHeight="1">
      <c r="G853" s="1"/>
      <c r="H853" s="1"/>
      <c r="I853" s="1"/>
      <c r="J853" s="1"/>
      <c r="K853" s="1"/>
      <c r="L853" s="1"/>
      <c r="M853" s="1"/>
      <c r="N853" s="1"/>
      <c r="R853" s="1"/>
      <c r="S853" s="1"/>
      <c r="T853" s="1"/>
      <c r="U853" s="1"/>
      <c r="V853" s="1"/>
      <c r="W853" s="1"/>
    </row>
    <row r="854" spans="7:23" ht="15" customHeight="1">
      <c r="G854" s="1"/>
      <c r="H854" s="1"/>
      <c r="I854" s="1"/>
      <c r="J854" s="1"/>
      <c r="K854" s="1"/>
      <c r="L854" s="1"/>
      <c r="M854" s="1"/>
      <c r="N854" s="1"/>
      <c r="R854" s="1"/>
      <c r="S854" s="1"/>
      <c r="T854" s="1"/>
      <c r="U854" s="1"/>
      <c r="V854" s="1"/>
      <c r="W854" s="1"/>
    </row>
    <row r="855" spans="7:23" ht="15" customHeight="1">
      <c r="G855" s="1"/>
      <c r="H855" s="1"/>
      <c r="I855" s="1"/>
      <c r="J855" s="1"/>
      <c r="K855" s="1"/>
      <c r="L855" s="1"/>
      <c r="M855" s="1"/>
      <c r="N855" s="1"/>
      <c r="R855" s="1"/>
      <c r="S855" s="1"/>
      <c r="T855" s="1"/>
      <c r="U855" s="1"/>
      <c r="V855" s="1"/>
      <c r="W855" s="1"/>
    </row>
    <row r="856" spans="7:23" ht="15" customHeight="1">
      <c r="G856" s="1"/>
      <c r="H856" s="1"/>
      <c r="I856" s="1"/>
      <c r="J856" s="1"/>
      <c r="K856" s="1"/>
      <c r="L856" s="1"/>
      <c r="M856" s="1"/>
      <c r="N856" s="1"/>
      <c r="R856" s="1"/>
      <c r="S856" s="1"/>
      <c r="T856" s="1"/>
      <c r="U856" s="1"/>
      <c r="V856" s="1"/>
      <c r="W856" s="1"/>
    </row>
    <row r="857" spans="7:23" ht="15" customHeight="1">
      <c r="G857" s="1"/>
      <c r="H857" s="1"/>
      <c r="I857" s="1"/>
      <c r="J857" s="1"/>
      <c r="K857" s="1"/>
      <c r="L857" s="1"/>
      <c r="M857" s="1"/>
      <c r="N857" s="1"/>
      <c r="R857" s="1"/>
      <c r="S857" s="1"/>
      <c r="T857" s="1"/>
      <c r="U857" s="1"/>
      <c r="V857" s="1"/>
      <c r="W857" s="1"/>
    </row>
    <row r="858" spans="7:23" ht="15" customHeight="1">
      <c r="G858" s="1"/>
      <c r="H858" s="1"/>
      <c r="I858" s="1"/>
      <c r="J858" s="1"/>
      <c r="K858" s="1"/>
      <c r="L858" s="1"/>
      <c r="M858" s="1"/>
      <c r="N858" s="1"/>
      <c r="R858" s="1"/>
      <c r="S858" s="1"/>
      <c r="T858" s="1"/>
      <c r="U858" s="1"/>
      <c r="V858" s="1"/>
      <c r="W858" s="1"/>
    </row>
    <row r="859" spans="7:23" ht="15" customHeight="1">
      <c r="G859" s="1"/>
      <c r="H859" s="1"/>
      <c r="I859" s="1"/>
      <c r="J859" s="1"/>
      <c r="K859" s="1"/>
      <c r="L859" s="1"/>
      <c r="M859" s="1"/>
      <c r="N859" s="1"/>
      <c r="R859" s="1"/>
      <c r="S859" s="1"/>
      <c r="T859" s="1"/>
      <c r="U859" s="1"/>
      <c r="V859" s="1"/>
      <c r="W859" s="1"/>
    </row>
    <row r="860" spans="7:23" ht="15" customHeight="1">
      <c r="G860" s="1"/>
      <c r="H860" s="1"/>
      <c r="I860" s="1"/>
      <c r="J860" s="1"/>
      <c r="K860" s="1"/>
      <c r="L860" s="1"/>
      <c r="M860" s="1"/>
      <c r="N860" s="1"/>
      <c r="R860" s="1"/>
      <c r="S860" s="1"/>
      <c r="T860" s="1"/>
      <c r="U860" s="1"/>
      <c r="V860" s="1"/>
      <c r="W860" s="1"/>
    </row>
    <row r="861" spans="7:23" ht="15" customHeight="1">
      <c r="G861" s="1"/>
      <c r="H861" s="1"/>
      <c r="I861" s="1"/>
      <c r="J861" s="1"/>
      <c r="K861" s="1"/>
      <c r="L861" s="1"/>
      <c r="M861" s="1"/>
      <c r="N861" s="1"/>
      <c r="R861" s="1"/>
      <c r="S861" s="1"/>
      <c r="T861" s="1"/>
      <c r="U861" s="1"/>
      <c r="V861" s="1"/>
      <c r="W861" s="1"/>
    </row>
    <row r="862" spans="7:23" ht="15" customHeight="1">
      <c r="G862" s="1"/>
      <c r="H862" s="1"/>
      <c r="I862" s="1"/>
      <c r="J862" s="1"/>
      <c r="K862" s="1"/>
      <c r="L862" s="1"/>
      <c r="M862" s="1"/>
      <c r="N862" s="1"/>
      <c r="R862" s="1"/>
      <c r="S862" s="1"/>
      <c r="T862" s="1"/>
      <c r="U862" s="1"/>
      <c r="V862" s="1"/>
      <c r="W862" s="1"/>
    </row>
    <row r="863" spans="7:23" ht="15" customHeight="1">
      <c r="G863" s="1"/>
      <c r="H863" s="1"/>
      <c r="I863" s="1"/>
      <c r="J863" s="1"/>
      <c r="K863" s="1"/>
      <c r="L863" s="1"/>
      <c r="M863" s="1"/>
      <c r="N863" s="1"/>
      <c r="R863" s="1"/>
      <c r="S863" s="1"/>
      <c r="T863" s="1"/>
      <c r="U863" s="1"/>
      <c r="V863" s="1"/>
      <c r="W863" s="1"/>
    </row>
    <row r="864" spans="7:23" ht="15" customHeight="1">
      <c r="G864" s="1"/>
      <c r="H864" s="1"/>
      <c r="I864" s="1"/>
      <c r="J864" s="1"/>
      <c r="K864" s="1"/>
      <c r="L864" s="1"/>
      <c r="M864" s="1"/>
      <c r="N864" s="1"/>
      <c r="R864" s="1"/>
      <c r="S864" s="1"/>
      <c r="T864" s="1"/>
      <c r="U864" s="1"/>
      <c r="V864" s="1"/>
      <c r="W864" s="1"/>
    </row>
    <row r="865" spans="7:31" ht="15" customHeight="1">
      <c r="G865" s="1"/>
      <c r="H865" s="1"/>
      <c r="I865" s="1"/>
      <c r="J865" s="1"/>
      <c r="K865" s="1"/>
      <c r="L865" s="1"/>
      <c r="M865" s="1"/>
      <c r="N865" s="1"/>
    </row>
    <row r="866" spans="7:31" ht="15" customHeight="1">
      <c r="G866" s="1"/>
      <c r="H866" s="1"/>
      <c r="I866" s="1"/>
      <c r="J866" s="1"/>
      <c r="K866" s="1"/>
      <c r="L866" s="1"/>
      <c r="M866" s="1"/>
      <c r="N866" s="1"/>
    </row>
    <row r="867" spans="7:31" ht="15" customHeight="1"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7:31" ht="15" customHeight="1"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7:31" ht="15" customHeight="1"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7:31" ht="15" customHeight="1"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7:31" ht="15" customHeight="1"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7:31" ht="15" customHeight="1"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7:31" ht="15" customHeight="1"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7:31" ht="15" customHeight="1">
      <c r="G874" s="1"/>
      <c r="H874" s="1"/>
      <c r="I874" s="1"/>
      <c r="J874" s="1"/>
      <c r="K874" s="1"/>
      <c r="L874" s="1"/>
      <c r="N874" s="1"/>
      <c r="O874" s="1"/>
      <c r="P874" s="1"/>
      <c r="Q874" s="1"/>
    </row>
    <row r="875" spans="7:31" ht="15" customHeight="1">
      <c r="G875" s="1"/>
      <c r="H875" s="1"/>
      <c r="I875" s="1"/>
      <c r="J875" s="1"/>
      <c r="N875" s="1"/>
      <c r="O875" s="1"/>
      <c r="P875" s="1"/>
      <c r="Q875" s="1"/>
    </row>
    <row r="876" spans="7:31" ht="15" customHeight="1">
      <c r="G876" s="1"/>
      <c r="H876" s="1"/>
      <c r="I876" s="1"/>
      <c r="J876" s="1"/>
      <c r="O876" s="1"/>
      <c r="P876" s="1"/>
      <c r="Q876" s="1"/>
    </row>
    <row r="877" spans="7:31" ht="15" customHeight="1">
      <c r="G877" s="1"/>
      <c r="H877" s="1"/>
      <c r="I877" s="1"/>
      <c r="O877" s="1"/>
      <c r="P877" s="1"/>
      <c r="Q877" s="1"/>
    </row>
    <row r="878" spans="7:31" ht="15" customHeight="1">
      <c r="G878" s="1"/>
      <c r="H878" s="1"/>
      <c r="I878" s="1"/>
    </row>
    <row r="879" spans="7:31" ht="15" customHeight="1">
      <c r="G879" s="1"/>
      <c r="H879" s="1"/>
      <c r="I879" s="1"/>
      <c r="Z879" s="1"/>
      <c r="AA879" s="1"/>
      <c r="AB879" s="1"/>
      <c r="AC879" s="1"/>
      <c r="AD879" s="1"/>
      <c r="AE879" s="1"/>
    </row>
    <row r="880" spans="7:31" ht="15" customHeight="1">
      <c r="G880" s="9"/>
      <c r="H880" s="1"/>
      <c r="I880" s="1"/>
      <c r="Z880" s="1"/>
      <c r="AA880" s="1"/>
      <c r="AB880" s="1"/>
      <c r="AC880" s="1"/>
      <c r="AD880" s="1"/>
      <c r="AE880" s="1"/>
    </row>
    <row r="881" spans="7:31" ht="15" customHeight="1">
      <c r="G881" s="9"/>
      <c r="H881" s="1"/>
      <c r="I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7:31" ht="15" customHeight="1">
      <c r="G882" s="9"/>
      <c r="H882" s="1"/>
      <c r="I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7:31" ht="15" customHeight="1">
      <c r="G883" s="9"/>
      <c r="H883" s="1"/>
      <c r="I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7:31" ht="15" customHeight="1">
      <c r="G884" s="1"/>
      <c r="H884" s="1"/>
      <c r="I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7:31" ht="15" customHeight="1">
      <c r="G885" s="1"/>
      <c r="H885" s="1"/>
      <c r="I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7:31" ht="15" customHeight="1">
      <c r="G886" s="1"/>
      <c r="H886" s="1"/>
      <c r="I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7:31" ht="15" customHeight="1">
      <c r="G887" s="1"/>
      <c r="H887" s="1"/>
      <c r="I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7:31" ht="15" customHeight="1">
      <c r="G888" s="1"/>
      <c r="H888" s="1"/>
      <c r="I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7:31" ht="15" customHeight="1"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7:31" ht="15" customHeight="1">
      <c r="R890" s="1"/>
      <c r="S890" s="1"/>
      <c r="T890" s="1"/>
      <c r="U890" s="1"/>
      <c r="V890" s="1"/>
      <c r="W890" s="1"/>
      <c r="X890" s="1"/>
      <c r="Y890" s="1"/>
    </row>
    <row r="891" spans="7:31" ht="15" customHeight="1">
      <c r="R891" s="1"/>
      <c r="S891" s="1"/>
      <c r="T891" s="1"/>
      <c r="U891" s="1"/>
      <c r="V891" s="1"/>
      <c r="W891" s="1"/>
      <c r="X891" s="1"/>
      <c r="Y891" s="1"/>
    </row>
  </sheetData>
  <sortState ref="F6:I32">
    <sortCondition descending="1" ref="G6:G32"/>
  </sortState>
  <mergeCells count="35">
    <mergeCell ref="A1:O1"/>
    <mergeCell ref="Q3:T4"/>
    <mergeCell ref="B3:I3"/>
    <mergeCell ref="B4:D4"/>
    <mergeCell ref="F4:I4"/>
    <mergeCell ref="N6:O6"/>
    <mergeCell ref="H552:I552"/>
    <mergeCell ref="L10:M10"/>
    <mergeCell ref="N10:O10"/>
    <mergeCell ref="K3:O3"/>
    <mergeCell ref="N5:O5"/>
    <mergeCell ref="N11:O11"/>
    <mergeCell ref="N12:O12"/>
    <mergeCell ref="L5:M5"/>
    <mergeCell ref="L7:M7"/>
    <mergeCell ref="N7:O7"/>
    <mergeCell ref="L6:M6"/>
    <mergeCell ref="L17:M17"/>
    <mergeCell ref="N16:O16"/>
    <mergeCell ref="N14:O14"/>
    <mergeCell ref="N15:O15"/>
    <mergeCell ref="L8:M8"/>
    <mergeCell ref="L18:M18"/>
    <mergeCell ref="N18:O18"/>
    <mergeCell ref="N8:O8"/>
    <mergeCell ref="N9:O9"/>
    <mergeCell ref="N13:O13"/>
    <mergeCell ref="L12:M12"/>
    <mergeCell ref="L13:M13"/>
    <mergeCell ref="L9:M9"/>
    <mergeCell ref="N17:O17"/>
    <mergeCell ref="L11:M11"/>
    <mergeCell ref="L15:M15"/>
    <mergeCell ref="L16:M16"/>
    <mergeCell ref="L14:M14"/>
  </mergeCells>
  <pageMargins left="0" right="0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J873"/>
  <sheetViews>
    <sheetView workbookViewId="0">
      <selection activeCell="A19" sqref="A19:F872"/>
    </sheetView>
  </sheetViews>
  <sheetFormatPr defaultRowHeight="18.75" customHeight="1"/>
  <cols>
    <col min="1" max="1" width="4" bestFit="1" customWidth="1"/>
    <col min="2" max="2" width="25" customWidth="1"/>
    <col min="3" max="3" width="33.85546875" bestFit="1" customWidth="1"/>
    <col min="4" max="4" width="9.140625" bestFit="1" customWidth="1"/>
    <col min="5" max="5" width="12.140625" bestFit="1" customWidth="1"/>
    <col min="6" max="6" width="9.5703125" bestFit="1" customWidth="1"/>
    <col min="8" max="8" width="4" bestFit="1" customWidth="1"/>
    <col min="9" max="9" width="13.140625" customWidth="1"/>
    <col min="10" max="10" width="43.140625" customWidth="1"/>
    <col min="11" max="11" width="8.42578125" bestFit="1" customWidth="1"/>
    <col min="12" max="12" width="9.140625" bestFit="1" customWidth="1"/>
    <col min="13" max="13" width="10.140625" bestFit="1" customWidth="1"/>
    <col min="15" max="15" width="3.5703125" bestFit="1" customWidth="1"/>
    <col min="16" max="16" width="26.85546875" customWidth="1"/>
    <col min="17" max="17" width="35.28515625" customWidth="1"/>
    <col min="18" max="18" width="8.140625" bestFit="1" customWidth="1"/>
    <col min="19" max="19" width="9" bestFit="1" customWidth="1"/>
    <col min="20" max="20" width="8.85546875" bestFit="1" customWidth="1"/>
    <col min="22" max="22" width="4" bestFit="1" customWidth="1"/>
    <col min="23" max="23" width="23.42578125" customWidth="1"/>
    <col min="24" max="24" width="33.85546875" bestFit="1" customWidth="1"/>
    <col min="25" max="25" width="8.140625" bestFit="1" customWidth="1"/>
    <col min="26" max="26" width="9.140625" bestFit="1" customWidth="1"/>
    <col min="27" max="27" width="10.140625" bestFit="1" customWidth="1"/>
    <col min="29" max="29" width="3.5703125" bestFit="1" customWidth="1"/>
    <col min="30" max="30" width="10.42578125" bestFit="1" customWidth="1"/>
    <col min="31" max="31" width="34.5703125" customWidth="1"/>
    <col min="32" max="32" width="8.140625" bestFit="1" customWidth="1"/>
    <col min="33" max="33" width="9.140625" bestFit="1" customWidth="1"/>
    <col min="34" max="34" width="10.140625" bestFit="1" customWidth="1"/>
    <col min="36" max="36" width="4.5703125" bestFit="1" customWidth="1"/>
    <col min="37" max="37" width="8.42578125" bestFit="1" customWidth="1"/>
    <col min="38" max="38" width="35.140625" customWidth="1"/>
    <col min="39" max="39" width="8.140625" bestFit="1" customWidth="1"/>
    <col min="40" max="40" width="9.140625" bestFit="1" customWidth="1"/>
    <col min="41" max="41" width="10.140625" bestFit="1" customWidth="1"/>
    <col min="43" max="43" width="4" bestFit="1" customWidth="1"/>
    <col min="44" max="44" width="15.28515625" customWidth="1"/>
    <col min="45" max="45" width="30" bestFit="1" customWidth="1"/>
    <col min="46" max="46" width="8.140625" bestFit="1" customWidth="1"/>
    <col min="47" max="47" width="9.140625" bestFit="1" customWidth="1"/>
    <col min="48" max="48" width="10.140625" bestFit="1" customWidth="1"/>
    <col min="50" max="50" width="4" bestFit="1" customWidth="1"/>
    <col min="51" max="51" width="8.42578125" bestFit="1" customWidth="1"/>
    <col min="52" max="52" width="28.7109375" bestFit="1" customWidth="1"/>
    <col min="53" max="53" width="8.140625" bestFit="1" customWidth="1"/>
    <col min="54" max="54" width="8.5703125" bestFit="1" customWidth="1"/>
    <col min="55" max="55" width="10.5703125" bestFit="1" customWidth="1"/>
    <col min="57" max="57" width="4" bestFit="1" customWidth="1"/>
    <col min="58" max="58" width="15" bestFit="1" customWidth="1"/>
    <col min="59" max="59" width="24.85546875" customWidth="1"/>
    <col min="60" max="60" width="8.140625" bestFit="1" customWidth="1"/>
    <col min="61" max="61" width="9.140625" bestFit="1" customWidth="1"/>
    <col min="62" max="62" width="10.140625" bestFit="1" customWidth="1"/>
  </cols>
  <sheetData>
    <row r="1" spans="1:75" ht="18.7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</row>
    <row r="2" spans="1:75" ht="18.75" customHeight="1">
      <c r="A2" s="23"/>
      <c r="B2" s="242" t="s">
        <v>1451</v>
      </c>
      <c r="C2" s="242"/>
      <c r="D2" s="242"/>
      <c r="E2" s="242"/>
      <c r="F2" s="23"/>
      <c r="G2" s="23"/>
      <c r="H2" s="23"/>
      <c r="I2" s="243" t="s">
        <v>913</v>
      </c>
      <c r="J2" s="243"/>
      <c r="K2" s="243"/>
      <c r="L2" s="243"/>
      <c r="M2" s="23"/>
      <c r="N2" s="23"/>
      <c r="O2" s="23"/>
      <c r="P2" s="237" t="s">
        <v>914</v>
      </c>
      <c r="Q2" s="237"/>
      <c r="R2" s="237"/>
      <c r="S2" s="237"/>
      <c r="T2" s="23"/>
      <c r="U2" s="23"/>
      <c r="V2" s="23"/>
      <c r="W2" s="241" t="s">
        <v>915</v>
      </c>
      <c r="X2" s="241"/>
      <c r="Y2" s="241"/>
      <c r="Z2" s="241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</row>
    <row r="3" spans="1:75" ht="18.7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</row>
    <row r="4" spans="1:75" ht="18.75" customHeight="1">
      <c r="A4" s="26"/>
      <c r="B4" s="238" t="s">
        <v>916</v>
      </c>
      <c r="C4" s="238"/>
      <c r="D4" s="162" t="s">
        <v>47</v>
      </c>
      <c r="E4" s="162" t="s">
        <v>48</v>
      </c>
      <c r="F4" s="23"/>
      <c r="G4" s="23"/>
      <c r="H4" s="23"/>
      <c r="I4" s="236" t="s">
        <v>916</v>
      </c>
      <c r="J4" s="236"/>
      <c r="K4" s="24" t="s">
        <v>47</v>
      </c>
      <c r="L4" s="24" t="s">
        <v>48</v>
      </c>
      <c r="M4" s="23"/>
      <c r="N4" s="23"/>
      <c r="O4" s="23"/>
      <c r="P4" s="238" t="s">
        <v>916</v>
      </c>
      <c r="Q4" s="238"/>
      <c r="R4" s="162" t="s">
        <v>47</v>
      </c>
      <c r="S4" s="162" t="s">
        <v>48</v>
      </c>
      <c r="T4" s="23"/>
      <c r="U4" s="23"/>
      <c r="V4" s="23"/>
      <c r="W4" s="238" t="s">
        <v>916</v>
      </c>
      <c r="X4" s="238"/>
      <c r="Y4" s="162" t="s">
        <v>47</v>
      </c>
      <c r="Z4" s="162" t="s">
        <v>48</v>
      </c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</row>
    <row r="5" spans="1:75" ht="18.75" customHeight="1">
      <c r="A5" s="26"/>
      <c r="B5" s="232" t="s">
        <v>52</v>
      </c>
      <c r="C5" s="232"/>
      <c r="D5" s="28">
        <f>+K162</f>
        <v>169354</v>
      </c>
      <c r="E5" s="179">
        <v>43.835002731742847</v>
      </c>
      <c r="F5" s="23"/>
      <c r="G5" s="23"/>
      <c r="H5" s="23"/>
      <c r="I5" s="233" t="s">
        <v>52</v>
      </c>
      <c r="J5" s="233"/>
      <c r="K5" s="28">
        <v>2</v>
      </c>
      <c r="L5" s="75">
        <f>+K5/$K$13*100</f>
        <v>3.7037037037037033</v>
      </c>
      <c r="M5" s="23"/>
      <c r="N5" s="23"/>
      <c r="O5" s="23"/>
      <c r="P5" s="232" t="s">
        <v>52</v>
      </c>
      <c r="Q5" s="232"/>
      <c r="R5" s="28">
        <v>7</v>
      </c>
      <c r="S5" s="179">
        <f>+R5/$R$13*100</f>
        <v>5.1851851851851851</v>
      </c>
      <c r="T5" s="23"/>
      <c r="U5" s="23"/>
      <c r="V5" s="23"/>
      <c r="W5" s="232" t="s">
        <v>52</v>
      </c>
      <c r="X5" s="232"/>
      <c r="Y5" s="28">
        <v>34</v>
      </c>
      <c r="Z5" s="179">
        <f>+Y5/$Y$13*100</f>
        <v>8.9473684210526319</v>
      </c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</row>
    <row r="6" spans="1:75" ht="18.75" customHeight="1">
      <c r="A6" s="26"/>
      <c r="B6" s="232" t="s">
        <v>917</v>
      </c>
      <c r="C6" s="232"/>
      <c r="D6" s="28">
        <f>+R99</f>
        <v>17898</v>
      </c>
      <c r="E6" s="179">
        <v>4.6763795301402293</v>
      </c>
      <c r="F6" s="23"/>
      <c r="G6" s="23"/>
      <c r="H6" s="23"/>
      <c r="I6" s="233" t="s">
        <v>917</v>
      </c>
      <c r="J6" s="233"/>
      <c r="K6" s="28">
        <v>10</v>
      </c>
      <c r="L6" s="75">
        <f t="shared" ref="L6:L12" si="0">+K6/$K$13*100</f>
        <v>18.518518518518519</v>
      </c>
      <c r="M6" s="23"/>
      <c r="N6" s="23"/>
      <c r="O6" s="23"/>
      <c r="P6" s="232" t="s">
        <v>917</v>
      </c>
      <c r="Q6" s="232"/>
      <c r="R6" s="28">
        <v>24</v>
      </c>
      <c r="S6" s="179">
        <f t="shared" ref="S6:S12" si="1">+R6/$R$13*100</f>
        <v>17.777777777777779</v>
      </c>
      <c r="T6" s="23"/>
      <c r="U6" s="23"/>
      <c r="V6" s="23"/>
      <c r="W6" s="232" t="s">
        <v>917</v>
      </c>
      <c r="X6" s="232"/>
      <c r="Y6" s="28">
        <v>51</v>
      </c>
      <c r="Z6" s="179">
        <f t="shared" ref="Z6:Z12" si="2">+Y6/$Y$13*100</f>
        <v>13.421052631578947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</row>
    <row r="7" spans="1:75" ht="18.75" customHeight="1">
      <c r="A7" s="26"/>
      <c r="B7" s="239" t="s">
        <v>58</v>
      </c>
      <c r="C7" s="240"/>
      <c r="D7" s="28">
        <f>+Y176</f>
        <v>42161</v>
      </c>
      <c r="E7" s="179">
        <v>10.85376069932617</v>
      </c>
      <c r="F7" s="23"/>
      <c r="G7" s="23"/>
      <c r="H7" s="23"/>
      <c r="I7" s="234" t="s">
        <v>58</v>
      </c>
      <c r="J7" s="235"/>
      <c r="K7" s="28">
        <v>8</v>
      </c>
      <c r="L7" s="75">
        <f t="shared" si="0"/>
        <v>14.814814814814813</v>
      </c>
      <c r="M7" s="23"/>
      <c r="N7" s="23"/>
      <c r="O7" s="23"/>
      <c r="P7" s="239" t="s">
        <v>58</v>
      </c>
      <c r="Q7" s="240"/>
      <c r="R7" s="28">
        <v>21</v>
      </c>
      <c r="S7" s="179">
        <f t="shared" si="1"/>
        <v>15.555555555555555</v>
      </c>
      <c r="T7" s="23"/>
      <c r="U7" s="23"/>
      <c r="V7" s="23"/>
      <c r="W7" s="239" t="s">
        <v>58</v>
      </c>
      <c r="X7" s="240"/>
      <c r="Y7" s="28">
        <v>75</v>
      </c>
      <c r="Z7" s="179">
        <f t="shared" si="2"/>
        <v>19.736842105263158</v>
      </c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</row>
    <row r="8" spans="1:75" ht="18.75" customHeight="1">
      <c r="A8" s="26"/>
      <c r="B8" s="239" t="s">
        <v>79</v>
      </c>
      <c r="C8" s="240"/>
      <c r="D8" s="28">
        <f>+AF39</f>
        <v>6766</v>
      </c>
      <c r="E8" s="179">
        <v>1.8619559278819888</v>
      </c>
      <c r="F8" s="23"/>
      <c r="G8" s="23"/>
      <c r="H8" s="23"/>
      <c r="I8" s="234" t="s">
        <v>79</v>
      </c>
      <c r="J8" s="235"/>
      <c r="K8" s="28">
        <v>2</v>
      </c>
      <c r="L8" s="75">
        <f t="shared" si="0"/>
        <v>3.7037037037037033</v>
      </c>
      <c r="M8" s="23"/>
      <c r="N8" s="23"/>
      <c r="O8" s="23"/>
      <c r="P8" s="239" t="s">
        <v>79</v>
      </c>
      <c r="Q8" s="240"/>
      <c r="R8" s="28">
        <v>5</v>
      </c>
      <c r="S8" s="179">
        <f t="shared" si="1"/>
        <v>3.7037037037037033</v>
      </c>
      <c r="T8" s="23"/>
      <c r="U8" s="23"/>
      <c r="V8" s="23"/>
      <c r="W8" s="239" t="s">
        <v>79</v>
      </c>
      <c r="X8" s="240"/>
      <c r="Y8" s="28">
        <v>11</v>
      </c>
      <c r="Z8" s="179">
        <f t="shared" si="2"/>
        <v>2.8947368421052633</v>
      </c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</row>
    <row r="9" spans="1:75" ht="18.75" customHeight="1">
      <c r="A9" s="26"/>
      <c r="B9" s="232" t="s">
        <v>61</v>
      </c>
      <c r="C9" s="232"/>
      <c r="D9" s="28">
        <f>+AM109</f>
        <v>18701</v>
      </c>
      <c r="E9" s="179">
        <v>4.7317428519395373</v>
      </c>
      <c r="F9" s="23"/>
      <c r="G9" s="23"/>
      <c r="H9" s="23"/>
      <c r="I9" s="233" t="s">
        <v>61</v>
      </c>
      <c r="J9" s="233"/>
      <c r="K9" s="28">
        <v>3</v>
      </c>
      <c r="L9" s="75">
        <f t="shared" si="0"/>
        <v>5.5555555555555554</v>
      </c>
      <c r="M9" s="23"/>
      <c r="N9" s="23"/>
      <c r="O9" s="23"/>
      <c r="P9" s="232" t="s">
        <v>61</v>
      </c>
      <c r="Q9" s="232"/>
      <c r="R9" s="28">
        <v>11</v>
      </c>
      <c r="S9" s="179">
        <f t="shared" si="1"/>
        <v>8.1481481481481488</v>
      </c>
      <c r="T9" s="23"/>
      <c r="U9" s="23"/>
      <c r="V9" s="23"/>
      <c r="W9" s="232" t="s">
        <v>61</v>
      </c>
      <c r="X9" s="232"/>
      <c r="Y9" s="28">
        <v>34</v>
      </c>
      <c r="Z9" s="179">
        <f t="shared" si="2"/>
        <v>8.9473684210526319</v>
      </c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</row>
    <row r="10" spans="1:75" ht="18.75" customHeight="1">
      <c r="A10" s="26"/>
      <c r="B10" s="239" t="s">
        <v>64</v>
      </c>
      <c r="C10" s="240"/>
      <c r="D10" s="28">
        <f>+AT134</f>
        <v>31990</v>
      </c>
      <c r="E10" s="179">
        <v>8.1096339464578406</v>
      </c>
      <c r="F10" s="23"/>
      <c r="G10" s="23"/>
      <c r="H10" s="23"/>
      <c r="I10" s="234" t="s">
        <v>64</v>
      </c>
      <c r="J10" s="235"/>
      <c r="K10" s="28">
        <v>5</v>
      </c>
      <c r="L10" s="75">
        <f t="shared" si="0"/>
        <v>9.2592592592592595</v>
      </c>
      <c r="M10" s="23"/>
      <c r="N10" s="23"/>
      <c r="O10" s="23"/>
      <c r="P10" s="239" t="s">
        <v>64</v>
      </c>
      <c r="Q10" s="240"/>
      <c r="R10" s="28">
        <v>13</v>
      </c>
      <c r="S10" s="179">
        <f t="shared" si="1"/>
        <v>9.6296296296296298</v>
      </c>
      <c r="T10" s="23"/>
      <c r="U10" s="23"/>
      <c r="V10" s="23"/>
      <c r="W10" s="239" t="s">
        <v>64</v>
      </c>
      <c r="X10" s="240"/>
      <c r="Y10" s="28">
        <v>48</v>
      </c>
      <c r="Z10" s="179">
        <f t="shared" si="2"/>
        <v>12.631578947368421</v>
      </c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</row>
    <row r="11" spans="1:75" ht="18.75" customHeight="1">
      <c r="A11" s="26"/>
      <c r="B11" s="232" t="s">
        <v>72</v>
      </c>
      <c r="C11" s="232"/>
      <c r="D11" s="28">
        <f>+BA208</f>
        <v>59083</v>
      </c>
      <c r="E11" s="179">
        <v>14.983791659078491</v>
      </c>
      <c r="F11" s="23"/>
      <c r="G11" s="23"/>
      <c r="H11" s="23"/>
      <c r="I11" s="233" t="s">
        <v>72</v>
      </c>
      <c r="J11" s="233"/>
      <c r="K11" s="28">
        <v>22</v>
      </c>
      <c r="L11" s="75">
        <f t="shared" si="0"/>
        <v>40.74074074074074</v>
      </c>
      <c r="M11" s="23"/>
      <c r="N11" s="23"/>
      <c r="O11" s="23"/>
      <c r="P11" s="232" t="s">
        <v>72</v>
      </c>
      <c r="Q11" s="232"/>
      <c r="R11" s="28">
        <v>47</v>
      </c>
      <c r="S11" s="179">
        <f t="shared" si="1"/>
        <v>34.814814814814817</v>
      </c>
      <c r="T11" s="23"/>
      <c r="U11" s="23"/>
      <c r="V11" s="23"/>
      <c r="W11" s="232" t="s">
        <v>72</v>
      </c>
      <c r="X11" s="232"/>
      <c r="Y11" s="28">
        <v>103</v>
      </c>
      <c r="Z11" s="179">
        <f t="shared" si="2"/>
        <v>27.105263157894736</v>
      </c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</row>
    <row r="12" spans="1:75" ht="18.75" customHeight="1">
      <c r="A12" s="26"/>
      <c r="B12" s="232" t="s">
        <v>56</v>
      </c>
      <c r="C12" s="232"/>
      <c r="D12" s="28">
        <f>+BH86</f>
        <v>42544</v>
      </c>
      <c r="E12" s="179">
        <v>10.94773265343289</v>
      </c>
      <c r="F12" s="23"/>
      <c r="G12" s="23"/>
      <c r="H12" s="23"/>
      <c r="I12" s="233" t="s">
        <v>56</v>
      </c>
      <c r="J12" s="233"/>
      <c r="K12" s="28">
        <v>2</v>
      </c>
      <c r="L12" s="75">
        <f t="shared" si="0"/>
        <v>3.7037037037037033</v>
      </c>
      <c r="M12" s="23"/>
      <c r="N12" s="23"/>
      <c r="O12" s="23"/>
      <c r="P12" s="232" t="s">
        <v>56</v>
      </c>
      <c r="Q12" s="232"/>
      <c r="R12" s="28">
        <v>7</v>
      </c>
      <c r="S12" s="179">
        <f t="shared" si="1"/>
        <v>5.1851851851851851</v>
      </c>
      <c r="T12" s="23"/>
      <c r="U12" s="23"/>
      <c r="V12" s="23"/>
      <c r="W12" s="232" t="s">
        <v>56</v>
      </c>
      <c r="X12" s="232"/>
      <c r="Y12" s="28">
        <v>24</v>
      </c>
      <c r="Z12" s="179">
        <f t="shared" si="2"/>
        <v>6.3157894736842106</v>
      </c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</row>
    <row r="13" spans="1:75" ht="18.75" customHeight="1">
      <c r="A13" s="26"/>
      <c r="B13" s="236" t="s">
        <v>42</v>
      </c>
      <c r="C13" s="236"/>
      <c r="D13" s="27">
        <f>SUM(D5:D12)</f>
        <v>388497</v>
      </c>
      <c r="E13" s="73">
        <v>100</v>
      </c>
      <c r="F13" s="23"/>
      <c r="G13" s="23"/>
      <c r="H13" s="23"/>
      <c r="I13" s="236" t="s">
        <v>42</v>
      </c>
      <c r="J13" s="236"/>
      <c r="K13" s="27">
        <f>SUM(K5:K12)</f>
        <v>54</v>
      </c>
      <c r="L13" s="73">
        <f>SUM(L5:L12)</f>
        <v>100.00000000000001</v>
      </c>
      <c r="M13" s="23"/>
      <c r="N13" s="23"/>
      <c r="O13" s="23"/>
      <c r="P13" s="162" t="s">
        <v>42</v>
      </c>
      <c r="Q13" s="162"/>
      <c r="R13" s="27">
        <f>SUM(R5:R12)</f>
        <v>135</v>
      </c>
      <c r="S13" s="180">
        <f>SUM(S5:S12)</f>
        <v>100</v>
      </c>
      <c r="T13" s="23"/>
      <c r="U13" s="23"/>
      <c r="V13" s="23"/>
      <c r="W13" s="238" t="s">
        <v>42</v>
      </c>
      <c r="X13" s="238"/>
      <c r="Y13" s="27">
        <f>SUM(Y5:Y12)</f>
        <v>380</v>
      </c>
      <c r="Z13" s="180">
        <f>SUM(Z5:Z12)</f>
        <v>100</v>
      </c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</row>
    <row r="14" spans="1:75" ht="18.75" customHeight="1">
      <c r="A14" s="23"/>
      <c r="B14" s="23"/>
      <c r="C14" s="23"/>
      <c r="D14" s="23"/>
      <c r="E14" s="23"/>
      <c r="F14" s="23"/>
      <c r="G14" s="23"/>
      <c r="H14" s="23"/>
      <c r="I14" s="23" t="s">
        <v>918</v>
      </c>
      <c r="J14" s="23"/>
      <c r="K14" s="23"/>
      <c r="L14" s="23"/>
      <c r="M14" s="23"/>
      <c r="N14" s="23"/>
      <c r="O14" s="23"/>
      <c r="P14" s="23" t="s">
        <v>919</v>
      </c>
      <c r="Q14" s="23"/>
      <c r="R14" s="23"/>
      <c r="S14" s="23"/>
      <c r="T14" s="23"/>
      <c r="U14" s="23"/>
      <c r="V14" s="23"/>
      <c r="W14" s="23" t="s">
        <v>920</v>
      </c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</row>
    <row r="15" spans="1:75" ht="18.75" customHeight="1">
      <c r="A15" s="23"/>
      <c r="B15" s="23"/>
      <c r="C15" s="23"/>
      <c r="D15" s="120"/>
      <c r="E15" s="23"/>
      <c r="F15" s="23"/>
      <c r="G15" s="23"/>
      <c r="H15" s="23"/>
      <c r="I15" s="136"/>
      <c r="J15" s="136"/>
      <c r="K15" s="136"/>
      <c r="L15" s="136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</row>
    <row r="16" spans="1:75" ht="18.75" customHeight="1">
      <c r="A16" s="23"/>
      <c r="B16" s="23"/>
      <c r="C16" s="23"/>
      <c r="D16" s="23"/>
      <c r="E16" s="23"/>
      <c r="F16" s="23"/>
      <c r="G16" s="23"/>
      <c r="H16" s="23"/>
      <c r="I16" s="136"/>
      <c r="J16" s="136"/>
      <c r="K16" s="136"/>
      <c r="L16" s="136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</row>
    <row r="17" spans="1:62" ht="18.75" customHeight="1">
      <c r="A17" s="242" t="s">
        <v>1460</v>
      </c>
      <c r="B17" s="242"/>
      <c r="C17" s="242"/>
      <c r="D17" s="242"/>
      <c r="E17" s="242"/>
      <c r="F17" s="242"/>
      <c r="G17" s="23"/>
      <c r="H17" s="242" t="s">
        <v>921</v>
      </c>
      <c r="I17" s="242"/>
      <c r="J17" s="242" t="s">
        <v>922</v>
      </c>
      <c r="K17" s="242"/>
      <c r="L17" s="242"/>
      <c r="M17" s="242"/>
      <c r="N17" s="23"/>
      <c r="O17" s="242" t="s">
        <v>1455</v>
      </c>
      <c r="P17" s="242"/>
      <c r="Q17" s="242" t="s">
        <v>922</v>
      </c>
      <c r="R17" s="242"/>
      <c r="S17" s="242"/>
      <c r="T17" s="242"/>
      <c r="U17" s="47"/>
      <c r="V17" s="242" t="s">
        <v>923</v>
      </c>
      <c r="W17" s="242"/>
      <c r="X17" s="242" t="s">
        <v>922</v>
      </c>
      <c r="Y17" s="242"/>
      <c r="Z17" s="242"/>
      <c r="AA17" s="242"/>
      <c r="AB17" s="47"/>
      <c r="AC17" s="242" t="s">
        <v>924</v>
      </c>
      <c r="AD17" s="242"/>
      <c r="AE17" s="242" t="s">
        <v>922</v>
      </c>
      <c r="AF17" s="242"/>
      <c r="AG17" s="242"/>
      <c r="AH17" s="242"/>
      <c r="AI17" s="47"/>
      <c r="AJ17" s="242" t="s">
        <v>925</v>
      </c>
      <c r="AK17" s="242"/>
      <c r="AL17" s="242" t="s">
        <v>922</v>
      </c>
      <c r="AM17" s="242"/>
      <c r="AN17" s="242"/>
      <c r="AO17" s="242"/>
      <c r="AP17" s="47"/>
      <c r="AQ17" s="242" t="s">
        <v>926</v>
      </c>
      <c r="AR17" s="242"/>
      <c r="AS17" s="242" t="s">
        <v>922</v>
      </c>
      <c r="AT17" s="242"/>
      <c r="AU17" s="242"/>
      <c r="AV17" s="242"/>
      <c r="AW17" s="23"/>
      <c r="AX17" s="242" t="s">
        <v>927</v>
      </c>
      <c r="AY17" s="242"/>
      <c r="AZ17" s="242" t="s">
        <v>922</v>
      </c>
      <c r="BA17" s="242"/>
      <c r="BB17" s="242"/>
      <c r="BC17" s="242"/>
      <c r="BD17" s="23"/>
      <c r="BE17" s="242" t="s">
        <v>928</v>
      </c>
      <c r="BF17" s="242"/>
      <c r="BG17" s="242" t="s">
        <v>922</v>
      </c>
      <c r="BH17" s="242"/>
      <c r="BI17" s="242"/>
      <c r="BJ17" s="242"/>
    </row>
    <row r="18" spans="1:62" ht="18.75" customHeight="1">
      <c r="A18" s="244" t="s">
        <v>929</v>
      </c>
      <c r="B18" s="244"/>
      <c r="C18" s="244"/>
      <c r="D18" s="244"/>
      <c r="E18" s="244"/>
      <c r="F18" s="244"/>
      <c r="G18" s="23"/>
      <c r="H18" s="244" t="s">
        <v>929</v>
      </c>
      <c r="I18" s="244"/>
      <c r="J18" s="244"/>
      <c r="K18" s="244"/>
      <c r="L18" s="244"/>
      <c r="M18" s="244"/>
      <c r="N18" s="23"/>
      <c r="O18" s="244" t="s">
        <v>929</v>
      </c>
      <c r="P18" s="244"/>
      <c r="Q18" s="244"/>
      <c r="R18" s="244"/>
      <c r="S18" s="244"/>
      <c r="T18" s="244"/>
      <c r="U18" s="48"/>
      <c r="V18" s="244" t="s">
        <v>929</v>
      </c>
      <c r="W18" s="244"/>
      <c r="X18" s="244"/>
      <c r="Y18" s="244"/>
      <c r="Z18" s="244"/>
      <c r="AA18" s="244"/>
      <c r="AB18" s="48"/>
      <c r="AC18" s="244" t="s">
        <v>929</v>
      </c>
      <c r="AD18" s="244"/>
      <c r="AE18" s="244"/>
      <c r="AF18" s="244"/>
      <c r="AG18" s="244"/>
      <c r="AH18" s="244"/>
      <c r="AI18" s="48"/>
      <c r="AJ18" s="244" t="s">
        <v>929</v>
      </c>
      <c r="AK18" s="244"/>
      <c r="AL18" s="244"/>
      <c r="AM18" s="244"/>
      <c r="AN18" s="244"/>
      <c r="AO18" s="244"/>
      <c r="AP18" s="48"/>
      <c r="AQ18" s="244" t="s">
        <v>929</v>
      </c>
      <c r="AR18" s="244"/>
      <c r="AS18" s="244"/>
      <c r="AT18" s="244"/>
      <c r="AU18" s="244"/>
      <c r="AV18" s="244"/>
      <c r="AW18" s="23"/>
      <c r="AX18" s="244" t="s">
        <v>929</v>
      </c>
      <c r="AY18" s="244"/>
      <c r="AZ18" s="244"/>
      <c r="BA18" s="244"/>
      <c r="BB18" s="244"/>
      <c r="BC18" s="244"/>
      <c r="BD18" s="23"/>
      <c r="BE18" s="244" t="s">
        <v>929</v>
      </c>
      <c r="BF18" s="244"/>
      <c r="BG18" s="244"/>
      <c r="BH18" s="244"/>
      <c r="BI18" s="244"/>
      <c r="BJ18" s="244"/>
    </row>
    <row r="19" spans="1:62" ht="18.75" customHeight="1">
      <c r="A19" s="210" t="s">
        <v>44</v>
      </c>
      <c r="B19" s="209" t="s">
        <v>45</v>
      </c>
      <c r="C19" s="209" t="s">
        <v>46</v>
      </c>
      <c r="D19" s="209" t="s">
        <v>47</v>
      </c>
      <c r="E19" s="163" t="s">
        <v>48</v>
      </c>
      <c r="F19" s="163" t="s">
        <v>49</v>
      </c>
      <c r="G19" s="23"/>
      <c r="H19" s="186" t="s">
        <v>44</v>
      </c>
      <c r="I19" s="187" t="s">
        <v>45</v>
      </c>
      <c r="J19" s="187" t="s">
        <v>46</v>
      </c>
      <c r="K19" s="187" t="s">
        <v>47</v>
      </c>
      <c r="L19" s="163" t="s">
        <v>48</v>
      </c>
      <c r="M19" s="163" t="s">
        <v>49</v>
      </c>
      <c r="N19" s="23"/>
      <c r="O19" s="186" t="s">
        <v>44</v>
      </c>
      <c r="P19" s="187" t="s">
        <v>45</v>
      </c>
      <c r="Q19" s="187" t="s">
        <v>46</v>
      </c>
      <c r="R19" s="187" t="s">
        <v>47</v>
      </c>
      <c r="S19" s="163" t="s">
        <v>48</v>
      </c>
      <c r="T19" s="163" t="s">
        <v>49</v>
      </c>
      <c r="U19" s="51"/>
      <c r="V19" s="186" t="s">
        <v>44</v>
      </c>
      <c r="W19" s="187" t="s">
        <v>45</v>
      </c>
      <c r="X19" s="187" t="s">
        <v>46</v>
      </c>
      <c r="Y19" s="187" t="s">
        <v>47</v>
      </c>
      <c r="Z19" s="163" t="s">
        <v>48</v>
      </c>
      <c r="AA19" s="163" t="s">
        <v>49</v>
      </c>
      <c r="AB19" s="51"/>
      <c r="AC19" s="186" t="s">
        <v>44</v>
      </c>
      <c r="AD19" s="187" t="s">
        <v>45</v>
      </c>
      <c r="AE19" s="187" t="s">
        <v>46</v>
      </c>
      <c r="AF19" s="187" t="s">
        <v>47</v>
      </c>
      <c r="AG19" s="163" t="s">
        <v>48</v>
      </c>
      <c r="AH19" s="163" t="s">
        <v>49</v>
      </c>
      <c r="AI19" s="51"/>
      <c r="AJ19" s="186" t="s">
        <v>44</v>
      </c>
      <c r="AK19" s="187" t="s">
        <v>45</v>
      </c>
      <c r="AL19" s="187" t="s">
        <v>46</v>
      </c>
      <c r="AM19" s="187" t="s">
        <v>47</v>
      </c>
      <c r="AN19" s="163" t="s">
        <v>48</v>
      </c>
      <c r="AO19" s="163" t="s">
        <v>49</v>
      </c>
      <c r="AP19" s="51"/>
      <c r="AQ19" s="186" t="s">
        <v>44</v>
      </c>
      <c r="AR19" s="187" t="s">
        <v>45</v>
      </c>
      <c r="AS19" s="187" t="s">
        <v>46</v>
      </c>
      <c r="AT19" s="187" t="s">
        <v>47</v>
      </c>
      <c r="AU19" s="163" t="s">
        <v>48</v>
      </c>
      <c r="AV19" s="163" t="s">
        <v>49</v>
      </c>
      <c r="AW19" s="23"/>
      <c r="AX19" s="186" t="s">
        <v>44</v>
      </c>
      <c r="AY19" s="187" t="s">
        <v>45</v>
      </c>
      <c r="AZ19" s="187" t="s">
        <v>46</v>
      </c>
      <c r="BA19" s="187" t="s">
        <v>47</v>
      </c>
      <c r="BB19" s="163" t="s">
        <v>48</v>
      </c>
      <c r="BC19" s="163" t="s">
        <v>49</v>
      </c>
      <c r="BD19" s="23"/>
      <c r="BE19" s="186" t="s">
        <v>44</v>
      </c>
      <c r="BF19" s="187" t="s">
        <v>45</v>
      </c>
      <c r="BG19" s="187" t="s">
        <v>46</v>
      </c>
      <c r="BH19" s="187" t="s">
        <v>47</v>
      </c>
      <c r="BI19" s="163" t="s">
        <v>48</v>
      </c>
      <c r="BJ19" s="163" t="s">
        <v>49</v>
      </c>
    </row>
    <row r="20" spans="1:62" ht="18.75" customHeight="1">
      <c r="A20" s="154">
        <v>1</v>
      </c>
      <c r="B20" s="155" t="s">
        <v>52</v>
      </c>
      <c r="C20" s="165" t="s">
        <v>53</v>
      </c>
      <c r="D20" s="61">
        <v>71289</v>
      </c>
      <c r="E20" s="168">
        <f>D20/$D$873</f>
        <v>0.1834994864825211</v>
      </c>
      <c r="F20" s="169">
        <f>+E20</f>
        <v>0.1834994864825211</v>
      </c>
      <c r="G20" s="23"/>
      <c r="H20" s="154">
        <v>1</v>
      </c>
      <c r="I20" s="155" t="s">
        <v>52</v>
      </c>
      <c r="J20" s="165" t="s">
        <v>53</v>
      </c>
      <c r="K20" s="61">
        <v>71289</v>
      </c>
      <c r="L20" s="168">
        <f>K20/$K$162</f>
        <v>0.42094665611677318</v>
      </c>
      <c r="M20" s="169">
        <f>+L20</f>
        <v>0.42094665611677318</v>
      </c>
      <c r="N20" s="23"/>
      <c r="O20" s="154">
        <v>1</v>
      </c>
      <c r="P20" s="155" t="s">
        <v>917</v>
      </c>
      <c r="Q20" s="165" t="s">
        <v>1796</v>
      </c>
      <c r="R20" s="61">
        <v>2572</v>
      </c>
      <c r="S20" s="168">
        <f>R20/$R$99</f>
        <v>0.1437032070622416</v>
      </c>
      <c r="T20" s="169">
        <f>+S20</f>
        <v>0.1437032070622416</v>
      </c>
      <c r="U20" s="43"/>
      <c r="V20" s="154">
        <v>1</v>
      </c>
      <c r="W20" s="155" t="s">
        <v>58</v>
      </c>
      <c r="X20" s="165" t="s">
        <v>59</v>
      </c>
      <c r="Y20" s="61">
        <v>10690</v>
      </c>
      <c r="Z20" s="168">
        <f>Y20/$Y$176</f>
        <v>0.25355186072436614</v>
      </c>
      <c r="AA20" s="169">
        <f>+Z20</f>
        <v>0.25355186072436614</v>
      </c>
      <c r="AB20" s="43"/>
      <c r="AC20" s="154">
        <v>1</v>
      </c>
      <c r="AD20" s="155" t="s">
        <v>79</v>
      </c>
      <c r="AE20" s="165" t="s">
        <v>80</v>
      </c>
      <c r="AF20" s="61">
        <v>2167</v>
      </c>
      <c r="AG20" s="168">
        <f>AF20/$AF$39</f>
        <v>0.32027785988767365</v>
      </c>
      <c r="AH20" s="169">
        <f>+AG20</f>
        <v>0.32027785988767365</v>
      </c>
      <c r="AI20" s="52"/>
      <c r="AJ20" s="154">
        <v>1</v>
      </c>
      <c r="AK20" s="155" t="s">
        <v>61</v>
      </c>
      <c r="AL20" s="165" t="s">
        <v>62</v>
      </c>
      <c r="AM20" s="61">
        <v>7256</v>
      </c>
      <c r="AN20" s="168">
        <f>AM20/$AM$109</f>
        <v>0.38800064167691567</v>
      </c>
      <c r="AO20" s="169">
        <f>+AN20</f>
        <v>0.38800064167691567</v>
      </c>
      <c r="AP20" s="52"/>
      <c r="AQ20" s="154">
        <v>1</v>
      </c>
      <c r="AR20" s="155" t="s">
        <v>64</v>
      </c>
      <c r="AS20" s="165" t="s">
        <v>65</v>
      </c>
      <c r="AT20" s="61">
        <v>5952</v>
      </c>
      <c r="AU20" s="168">
        <f>AT20/$AT$134</f>
        <v>0.18605814316974054</v>
      </c>
      <c r="AV20" s="169">
        <f>+AU20</f>
        <v>0.18605814316974054</v>
      </c>
      <c r="AW20" s="74"/>
      <c r="AX20" s="154">
        <v>1</v>
      </c>
      <c r="AY20" s="155" t="s">
        <v>72</v>
      </c>
      <c r="AZ20" s="165" t="s">
        <v>73</v>
      </c>
      <c r="BA20" s="61">
        <v>2744</v>
      </c>
      <c r="BB20" s="168">
        <f>BA20/$BA$208</f>
        <v>4.6443139312492596E-2</v>
      </c>
      <c r="BC20" s="169">
        <f>+BB20</f>
        <v>4.6443139312492596E-2</v>
      </c>
      <c r="BD20" s="23"/>
      <c r="BE20" s="154">
        <v>1</v>
      </c>
      <c r="BF20" s="155" t="s">
        <v>56</v>
      </c>
      <c r="BG20" s="165" t="s">
        <v>1804</v>
      </c>
      <c r="BH20" s="61">
        <v>16158</v>
      </c>
      <c r="BI20" s="168">
        <f>BH20/$BH$86</f>
        <v>0.37979503572771717</v>
      </c>
      <c r="BJ20" s="169">
        <f>+BI20</f>
        <v>0.37979503572771717</v>
      </c>
    </row>
    <row r="21" spans="1:62" ht="18.75" customHeight="1">
      <c r="A21" s="154">
        <f>A20+1</f>
        <v>2</v>
      </c>
      <c r="B21" s="155" t="s">
        <v>52</v>
      </c>
      <c r="C21" s="165" t="s">
        <v>55</v>
      </c>
      <c r="D21" s="61">
        <v>17171</v>
      </c>
      <c r="E21" s="168">
        <f>D21/$D$873</f>
        <v>4.4198539499661516E-2</v>
      </c>
      <c r="F21" s="169">
        <f>F20+E21</f>
        <v>0.22769802598218261</v>
      </c>
      <c r="G21" s="23"/>
      <c r="H21" s="156">
        <v>2</v>
      </c>
      <c r="I21" s="157" t="s">
        <v>52</v>
      </c>
      <c r="J21" s="164" t="s">
        <v>55</v>
      </c>
      <c r="K21" s="272">
        <v>17171</v>
      </c>
      <c r="L21" s="170">
        <f t="shared" ref="L21:L84" si="3">K21/$K$162</f>
        <v>0.10139116879435975</v>
      </c>
      <c r="M21" s="171">
        <f>M20+L21</f>
        <v>0.5223378249111329</v>
      </c>
      <c r="N21" s="23"/>
      <c r="O21" s="154">
        <v>2</v>
      </c>
      <c r="P21" s="155" t="s">
        <v>917</v>
      </c>
      <c r="Q21" s="165" t="s">
        <v>99</v>
      </c>
      <c r="R21" s="61">
        <v>1263</v>
      </c>
      <c r="S21" s="168">
        <f t="shared" ref="S21:S84" si="4">R21/$R$99</f>
        <v>7.0566543747904789E-2</v>
      </c>
      <c r="T21" s="169">
        <f>T20+S21</f>
        <v>0.21426975081014638</v>
      </c>
      <c r="U21" s="43"/>
      <c r="V21" s="154">
        <v>2</v>
      </c>
      <c r="W21" s="155" t="s">
        <v>58</v>
      </c>
      <c r="X21" s="165" t="s">
        <v>84</v>
      </c>
      <c r="Y21" s="61">
        <v>2102</v>
      </c>
      <c r="Z21" s="168">
        <f t="shared" ref="Z21:Z84" si="5">Y21/$Y$176</f>
        <v>4.9856502454875357E-2</v>
      </c>
      <c r="AA21" s="169">
        <f>AA20+Z21</f>
        <v>0.30340836317924147</v>
      </c>
      <c r="AB21" s="43"/>
      <c r="AC21" s="156">
        <v>2</v>
      </c>
      <c r="AD21" s="157" t="s">
        <v>79</v>
      </c>
      <c r="AE21" s="164" t="s">
        <v>1805</v>
      </c>
      <c r="AF21" s="272">
        <v>1401</v>
      </c>
      <c r="AG21" s="170">
        <f t="shared" ref="AG21:AG39" si="6">AF21/$AF$39</f>
        <v>0.20706473544191545</v>
      </c>
      <c r="AH21" s="171">
        <f>AH20+AG21</f>
        <v>0.52734259532958916</v>
      </c>
      <c r="AI21" s="52"/>
      <c r="AJ21" s="154">
        <v>2</v>
      </c>
      <c r="AK21" s="155" t="s">
        <v>61</v>
      </c>
      <c r="AL21" s="165" t="s">
        <v>1624</v>
      </c>
      <c r="AM21" s="61">
        <v>1227</v>
      </c>
      <c r="AN21" s="168">
        <f t="shared" ref="AN21:AN84" si="7">AM21/$AM$109</f>
        <v>6.5611464627560026E-2</v>
      </c>
      <c r="AO21" s="169">
        <f>AO20+AN21</f>
        <v>0.45361210630447568</v>
      </c>
      <c r="AP21" s="52"/>
      <c r="AQ21" s="154">
        <v>2</v>
      </c>
      <c r="AR21" s="155" t="s">
        <v>64</v>
      </c>
      <c r="AS21" s="165" t="s">
        <v>67</v>
      </c>
      <c r="AT21" s="61">
        <v>5487</v>
      </c>
      <c r="AU21" s="168">
        <f t="shared" ref="AU21:AU84" si="8">AT21/$AT$134</f>
        <v>0.17152235073460456</v>
      </c>
      <c r="AV21" s="169">
        <f>AV20+AU21</f>
        <v>0.3575804939043451</v>
      </c>
      <c r="AW21" s="74"/>
      <c r="AX21" s="154">
        <v>2</v>
      </c>
      <c r="AY21" s="155" t="s">
        <v>72</v>
      </c>
      <c r="AZ21" s="165" t="s">
        <v>1688</v>
      </c>
      <c r="BA21" s="61">
        <v>2694</v>
      </c>
      <c r="BB21" s="168">
        <f t="shared" ref="BB21:BB84" si="9">BA21/$BA$208</f>
        <v>4.5596872196740176E-2</v>
      </c>
      <c r="BC21" s="169">
        <f>BC20+BB21</f>
        <v>9.2040011509232772E-2</v>
      </c>
      <c r="BD21" s="23"/>
      <c r="BE21" s="156">
        <v>2</v>
      </c>
      <c r="BF21" s="157" t="s">
        <v>56</v>
      </c>
      <c r="BG21" s="164" t="s">
        <v>66</v>
      </c>
      <c r="BH21" s="272">
        <v>5221</v>
      </c>
      <c r="BI21" s="170">
        <f t="shared" ref="BI21:BI84" si="10">BH21/$BH$86</f>
        <v>0.12272000752162467</v>
      </c>
      <c r="BJ21" s="171">
        <f>BJ20+BI21</f>
        <v>0.50251504324934182</v>
      </c>
    </row>
    <row r="22" spans="1:62" ht="18.75" customHeight="1">
      <c r="A22" s="154">
        <f>A21+1</f>
        <v>3</v>
      </c>
      <c r="B22" s="155" t="s">
        <v>56</v>
      </c>
      <c r="C22" s="165" t="s">
        <v>1804</v>
      </c>
      <c r="D22" s="61">
        <v>16158</v>
      </c>
      <c r="E22" s="168">
        <f>D22/$D$873</f>
        <v>4.1591054757179592E-2</v>
      </c>
      <c r="F22" s="169">
        <f t="shared" ref="F22:F85" si="11">F21+E22</f>
        <v>0.2692890807393622</v>
      </c>
      <c r="G22" s="23"/>
      <c r="H22" s="154">
        <v>3</v>
      </c>
      <c r="I22" s="155" t="s">
        <v>52</v>
      </c>
      <c r="J22" s="165" t="s">
        <v>60</v>
      </c>
      <c r="K22" s="61">
        <v>10138</v>
      </c>
      <c r="L22" s="168">
        <f t="shared" si="3"/>
        <v>5.9862772653731237E-2</v>
      </c>
      <c r="M22" s="169">
        <f t="shared" ref="M22:M85" si="12">M21+L22</f>
        <v>0.58220059756486409</v>
      </c>
      <c r="N22" s="23"/>
      <c r="O22" s="154">
        <v>3</v>
      </c>
      <c r="P22" s="155" t="s">
        <v>917</v>
      </c>
      <c r="Q22" s="165" t="s">
        <v>112</v>
      </c>
      <c r="R22" s="61">
        <v>1182</v>
      </c>
      <c r="S22" s="168">
        <f t="shared" si="4"/>
        <v>6.6040898424404956E-2</v>
      </c>
      <c r="T22" s="169">
        <f t="shared" ref="T22:T85" si="13">T21+S22</f>
        <v>0.28031064923455135</v>
      </c>
      <c r="U22" s="43"/>
      <c r="V22" s="154">
        <v>3</v>
      </c>
      <c r="W22" s="155" t="s">
        <v>58</v>
      </c>
      <c r="X22" s="165" t="s">
        <v>1656</v>
      </c>
      <c r="Y22" s="61">
        <v>1704</v>
      </c>
      <c r="Z22" s="168">
        <f t="shared" si="5"/>
        <v>4.0416498659898957E-2</v>
      </c>
      <c r="AA22" s="169">
        <f t="shared" ref="AA22:AA85" si="14">AA21+Z22</f>
        <v>0.34382486183914041</v>
      </c>
      <c r="AB22" s="43"/>
      <c r="AC22" s="154">
        <v>3</v>
      </c>
      <c r="AD22" s="155" t="s">
        <v>79</v>
      </c>
      <c r="AE22" s="165" t="s">
        <v>1633</v>
      </c>
      <c r="AF22" s="63">
        <v>697</v>
      </c>
      <c r="AG22" s="168">
        <f t="shared" si="6"/>
        <v>0.10301507537688442</v>
      </c>
      <c r="AH22" s="169">
        <f t="shared" ref="AH22:AH38" si="15">AH21+AG22</f>
        <v>0.63035767070647353</v>
      </c>
      <c r="AI22" s="52"/>
      <c r="AJ22" s="156">
        <v>3</v>
      </c>
      <c r="AK22" s="157" t="s">
        <v>61</v>
      </c>
      <c r="AL22" s="164" t="s">
        <v>129</v>
      </c>
      <c r="AM22" s="273">
        <v>903</v>
      </c>
      <c r="AN22" s="170">
        <f t="shared" si="7"/>
        <v>4.828618790439014E-2</v>
      </c>
      <c r="AO22" s="171">
        <f t="shared" ref="AO22:AO85" si="16">AO21+AN22</f>
        <v>0.50189829420886578</v>
      </c>
      <c r="AP22" s="52"/>
      <c r="AQ22" s="154">
        <v>3</v>
      </c>
      <c r="AR22" s="155" t="s">
        <v>64</v>
      </c>
      <c r="AS22" s="165" t="s">
        <v>74</v>
      </c>
      <c r="AT22" s="61">
        <v>2422</v>
      </c>
      <c r="AU22" s="168">
        <f t="shared" si="8"/>
        <v>7.5711159737417946E-2</v>
      </c>
      <c r="AV22" s="169">
        <f t="shared" ref="AV22:AV85" si="17">AV21+AU22</f>
        <v>0.43329165364176303</v>
      </c>
      <c r="AW22" s="74"/>
      <c r="AX22" s="154">
        <v>3</v>
      </c>
      <c r="AY22" s="155" t="s">
        <v>72</v>
      </c>
      <c r="AZ22" s="165" t="s">
        <v>76</v>
      </c>
      <c r="BA22" s="61">
        <v>2688</v>
      </c>
      <c r="BB22" s="168">
        <f t="shared" si="9"/>
        <v>4.549532014284989E-2</v>
      </c>
      <c r="BC22" s="169">
        <f t="shared" ref="BC22:BC85" si="18">BC21+BB22</f>
        <v>0.13753533165208265</v>
      </c>
      <c r="BD22" s="23"/>
      <c r="BE22" s="154">
        <v>3</v>
      </c>
      <c r="BF22" s="155" t="s">
        <v>56</v>
      </c>
      <c r="BG22" s="165" t="s">
        <v>77</v>
      </c>
      <c r="BH22" s="61">
        <v>2652</v>
      </c>
      <c r="BI22" s="168">
        <f t="shared" si="10"/>
        <v>6.2335464460323432E-2</v>
      </c>
      <c r="BJ22" s="169">
        <f t="shared" ref="BJ22:BJ85" si="19">BJ21+BI22</f>
        <v>0.56485050770966527</v>
      </c>
    </row>
    <row r="23" spans="1:62" ht="18.75" customHeight="1">
      <c r="A23" s="154">
        <f>A22+1</f>
        <v>4</v>
      </c>
      <c r="B23" s="155" t="s">
        <v>58</v>
      </c>
      <c r="C23" s="165" t="s">
        <v>59</v>
      </c>
      <c r="D23" s="61">
        <v>10690</v>
      </c>
      <c r="E23" s="168">
        <f>D23/$D$873</f>
        <v>2.7516299997168574E-2</v>
      </c>
      <c r="F23" s="169">
        <f t="shared" si="11"/>
        <v>0.29680538073653079</v>
      </c>
      <c r="G23" s="23"/>
      <c r="H23" s="154">
        <v>4</v>
      </c>
      <c r="I23" s="155" t="s">
        <v>52</v>
      </c>
      <c r="J23" s="165" t="s">
        <v>1693</v>
      </c>
      <c r="K23" s="61">
        <v>6437</v>
      </c>
      <c r="L23" s="168">
        <f t="shared" si="3"/>
        <v>3.8009140616696385E-2</v>
      </c>
      <c r="M23" s="169">
        <f t="shared" si="12"/>
        <v>0.62020973818156044</v>
      </c>
      <c r="N23" s="23"/>
      <c r="O23" s="154">
        <v>4</v>
      </c>
      <c r="P23" s="155" t="s">
        <v>917</v>
      </c>
      <c r="Q23" s="165" t="s">
        <v>132</v>
      </c>
      <c r="R23" s="63">
        <v>846</v>
      </c>
      <c r="S23" s="168">
        <f t="shared" si="4"/>
        <v>4.7267851156553804E-2</v>
      </c>
      <c r="T23" s="169">
        <f t="shared" si="13"/>
        <v>0.32757850039110514</v>
      </c>
      <c r="U23" s="43"/>
      <c r="V23" s="154">
        <v>4</v>
      </c>
      <c r="W23" s="155" t="s">
        <v>58</v>
      </c>
      <c r="X23" s="165" t="s">
        <v>1642</v>
      </c>
      <c r="Y23" s="61">
        <v>1656</v>
      </c>
      <c r="Z23" s="168">
        <f t="shared" si="5"/>
        <v>3.9278005739901804E-2</v>
      </c>
      <c r="AA23" s="169">
        <f t="shared" si="14"/>
        <v>0.38310286757904222</v>
      </c>
      <c r="AB23" s="43"/>
      <c r="AC23" s="154">
        <v>4</v>
      </c>
      <c r="AD23" s="155" t="s">
        <v>79</v>
      </c>
      <c r="AE23" s="165" t="s">
        <v>204</v>
      </c>
      <c r="AF23" s="63">
        <v>419</v>
      </c>
      <c r="AG23" s="168">
        <f t="shared" si="6"/>
        <v>6.1927283476204555E-2</v>
      </c>
      <c r="AH23" s="169">
        <f t="shared" si="15"/>
        <v>0.6922849541826781</v>
      </c>
      <c r="AI23" s="52"/>
      <c r="AJ23" s="154">
        <v>4</v>
      </c>
      <c r="AK23" s="155" t="s">
        <v>61</v>
      </c>
      <c r="AL23" s="165" t="s">
        <v>160</v>
      </c>
      <c r="AM23" s="63">
        <v>694</v>
      </c>
      <c r="AN23" s="168">
        <f t="shared" si="7"/>
        <v>3.7110314956419442E-2</v>
      </c>
      <c r="AO23" s="169">
        <f t="shared" si="16"/>
        <v>0.53900860916528526</v>
      </c>
      <c r="AP23" s="52"/>
      <c r="AQ23" s="154">
        <v>4</v>
      </c>
      <c r="AR23" s="155" t="s">
        <v>64</v>
      </c>
      <c r="AS23" s="165" t="s">
        <v>1797</v>
      </c>
      <c r="AT23" s="61">
        <v>1770</v>
      </c>
      <c r="AU23" s="168">
        <f t="shared" si="8"/>
        <v>5.5329790559549862E-2</v>
      </c>
      <c r="AV23" s="169">
        <f t="shared" si="17"/>
        <v>0.48862144420131287</v>
      </c>
      <c r="AW23" s="74"/>
      <c r="AX23" s="154">
        <v>4</v>
      </c>
      <c r="AY23" s="155" t="s">
        <v>72</v>
      </c>
      <c r="AZ23" s="165" t="s">
        <v>1616</v>
      </c>
      <c r="BA23" s="61">
        <v>2200</v>
      </c>
      <c r="BB23" s="168">
        <f t="shared" si="9"/>
        <v>3.7235753093106311E-2</v>
      </c>
      <c r="BC23" s="169">
        <f t="shared" si="18"/>
        <v>0.17477108474518896</v>
      </c>
      <c r="BD23" s="23"/>
      <c r="BE23" s="154">
        <v>4</v>
      </c>
      <c r="BF23" s="155" t="s">
        <v>56</v>
      </c>
      <c r="BG23" s="165" t="s">
        <v>1498</v>
      </c>
      <c r="BH23" s="61">
        <v>2019</v>
      </c>
      <c r="BI23" s="168">
        <f t="shared" si="10"/>
        <v>4.7456750658142158E-2</v>
      </c>
      <c r="BJ23" s="169">
        <f t="shared" si="19"/>
        <v>0.61230725836780742</v>
      </c>
    </row>
    <row r="24" spans="1:62" ht="18.75" customHeight="1">
      <c r="A24" s="154">
        <f>A23+1</f>
        <v>5</v>
      </c>
      <c r="B24" s="155" t="s">
        <v>52</v>
      </c>
      <c r="C24" s="165" t="s">
        <v>60</v>
      </c>
      <c r="D24" s="61">
        <v>10138</v>
      </c>
      <c r="E24" s="168">
        <f>D24/$D$873</f>
        <v>2.6095439604424231E-2</v>
      </c>
      <c r="F24" s="169">
        <f t="shared" si="11"/>
        <v>0.32290082034095502</v>
      </c>
      <c r="G24" s="23"/>
      <c r="H24" s="154">
        <v>5</v>
      </c>
      <c r="I24" s="155" t="s">
        <v>52</v>
      </c>
      <c r="J24" s="165" t="s">
        <v>68</v>
      </c>
      <c r="K24" s="61">
        <v>5123</v>
      </c>
      <c r="L24" s="168">
        <f t="shared" si="3"/>
        <v>3.0250245048832624E-2</v>
      </c>
      <c r="M24" s="169">
        <f t="shared" si="12"/>
        <v>0.65045998323039311</v>
      </c>
      <c r="N24" s="23"/>
      <c r="O24" s="154">
        <v>5</v>
      </c>
      <c r="P24" s="155" t="s">
        <v>917</v>
      </c>
      <c r="Q24" s="165" t="s">
        <v>1494</v>
      </c>
      <c r="R24" s="63">
        <v>700</v>
      </c>
      <c r="S24" s="168">
        <f t="shared" si="4"/>
        <v>3.9110515141356578E-2</v>
      </c>
      <c r="T24" s="169">
        <f t="shared" si="13"/>
        <v>0.36668901553246169</v>
      </c>
      <c r="U24" s="43"/>
      <c r="V24" s="154">
        <v>5</v>
      </c>
      <c r="W24" s="155" t="s">
        <v>58</v>
      </c>
      <c r="X24" s="165" t="s">
        <v>1802</v>
      </c>
      <c r="Y24" s="61">
        <v>1628</v>
      </c>
      <c r="Z24" s="168">
        <f t="shared" si="5"/>
        <v>3.8613884869903463E-2</v>
      </c>
      <c r="AA24" s="169">
        <f t="shared" si="14"/>
        <v>0.42171675244894569</v>
      </c>
      <c r="AB24" s="43"/>
      <c r="AC24" s="158">
        <v>5</v>
      </c>
      <c r="AD24" s="159" t="s">
        <v>79</v>
      </c>
      <c r="AE24" s="172" t="s">
        <v>215</v>
      </c>
      <c r="AF24" s="274">
        <v>317</v>
      </c>
      <c r="AG24" s="173">
        <f t="shared" si="6"/>
        <v>4.6851906591782441E-2</v>
      </c>
      <c r="AH24" s="174">
        <f t="shared" si="15"/>
        <v>0.7391368607744605</v>
      </c>
      <c r="AI24" s="52"/>
      <c r="AJ24" s="154">
        <v>5</v>
      </c>
      <c r="AK24" s="155" t="s">
        <v>61</v>
      </c>
      <c r="AL24" s="165" t="s">
        <v>1625</v>
      </c>
      <c r="AM24" s="63">
        <v>586</v>
      </c>
      <c r="AN24" s="168">
        <f t="shared" si="7"/>
        <v>3.1335222715362814E-2</v>
      </c>
      <c r="AO24" s="169">
        <f t="shared" si="16"/>
        <v>0.57034383188064808</v>
      </c>
      <c r="AP24" s="52"/>
      <c r="AQ24" s="156">
        <v>5</v>
      </c>
      <c r="AR24" s="157" t="s">
        <v>64</v>
      </c>
      <c r="AS24" s="164" t="s">
        <v>102</v>
      </c>
      <c r="AT24" s="272">
        <v>1562</v>
      </c>
      <c r="AU24" s="170">
        <f t="shared" si="8"/>
        <v>4.882775867458581E-2</v>
      </c>
      <c r="AV24" s="171">
        <f t="shared" si="17"/>
        <v>0.5374492028758987</v>
      </c>
      <c r="AW24" s="74"/>
      <c r="AX24" s="154">
        <v>5</v>
      </c>
      <c r="AY24" s="155" t="s">
        <v>72</v>
      </c>
      <c r="AZ24" s="165" t="s">
        <v>83</v>
      </c>
      <c r="BA24" s="61">
        <v>2136</v>
      </c>
      <c r="BB24" s="168">
        <f t="shared" si="9"/>
        <v>3.6152531184943215E-2</v>
      </c>
      <c r="BC24" s="169">
        <f t="shared" si="18"/>
        <v>0.21092361593013217</v>
      </c>
      <c r="BD24" s="23"/>
      <c r="BE24" s="154">
        <v>5</v>
      </c>
      <c r="BF24" s="155" t="s">
        <v>56</v>
      </c>
      <c r="BG24" s="165" t="s">
        <v>88</v>
      </c>
      <c r="BH24" s="61">
        <v>1802</v>
      </c>
      <c r="BI24" s="168">
        <f t="shared" si="10"/>
        <v>4.2356148928168483E-2</v>
      </c>
      <c r="BJ24" s="169">
        <f t="shared" si="19"/>
        <v>0.65466340729597594</v>
      </c>
    </row>
    <row r="25" spans="1:62" ht="18.75" customHeight="1">
      <c r="A25" s="154">
        <f>A24+1</f>
        <v>6</v>
      </c>
      <c r="B25" s="155" t="s">
        <v>61</v>
      </c>
      <c r="C25" s="165" t="s">
        <v>62</v>
      </c>
      <c r="D25" s="61">
        <v>7256</v>
      </c>
      <c r="E25" s="168">
        <f>D25/$D$873</f>
        <v>1.8677106901726397E-2</v>
      </c>
      <c r="F25" s="169">
        <f t="shared" si="11"/>
        <v>0.34157792724268143</v>
      </c>
      <c r="G25" s="23"/>
      <c r="H25" s="154">
        <v>6</v>
      </c>
      <c r="I25" s="155" t="s">
        <v>52</v>
      </c>
      <c r="J25" s="165" t="s">
        <v>1568</v>
      </c>
      <c r="K25" s="61">
        <v>5021</v>
      </c>
      <c r="L25" s="168">
        <f t="shared" si="3"/>
        <v>2.9647956351783838E-2</v>
      </c>
      <c r="M25" s="169">
        <f t="shared" si="12"/>
        <v>0.68010793958217697</v>
      </c>
      <c r="N25" s="23"/>
      <c r="O25" s="154">
        <v>6</v>
      </c>
      <c r="P25" s="155" t="s">
        <v>917</v>
      </c>
      <c r="Q25" s="165" t="s">
        <v>154</v>
      </c>
      <c r="R25" s="63">
        <v>667</v>
      </c>
      <c r="S25" s="168">
        <f t="shared" si="4"/>
        <v>3.7266733713264055E-2</v>
      </c>
      <c r="T25" s="169">
        <f t="shared" si="13"/>
        <v>0.40395574924572575</v>
      </c>
      <c r="U25" s="43"/>
      <c r="V25" s="154">
        <v>6</v>
      </c>
      <c r="W25" s="155" t="s">
        <v>58</v>
      </c>
      <c r="X25" s="165" t="s">
        <v>89</v>
      </c>
      <c r="Y25" s="61">
        <v>1598</v>
      </c>
      <c r="Z25" s="168">
        <f t="shared" si="5"/>
        <v>3.7902326794905246E-2</v>
      </c>
      <c r="AA25" s="169">
        <f t="shared" si="14"/>
        <v>0.45961907924385093</v>
      </c>
      <c r="AB25" s="43"/>
      <c r="AC25" s="154">
        <v>6</v>
      </c>
      <c r="AD25" s="155" t="s">
        <v>79</v>
      </c>
      <c r="AE25" s="165" t="s">
        <v>205</v>
      </c>
      <c r="AF25" s="63">
        <v>313</v>
      </c>
      <c r="AG25" s="168">
        <f t="shared" si="6"/>
        <v>4.6260715341412947E-2</v>
      </c>
      <c r="AH25" s="169">
        <f t="shared" si="15"/>
        <v>0.78539757611587346</v>
      </c>
      <c r="AI25" s="52"/>
      <c r="AJ25" s="154">
        <v>6</v>
      </c>
      <c r="AK25" s="155" t="s">
        <v>61</v>
      </c>
      <c r="AL25" s="165" t="s">
        <v>198</v>
      </c>
      <c r="AM25" s="63">
        <v>550</v>
      </c>
      <c r="AN25" s="168">
        <f t="shared" si="7"/>
        <v>2.9410191968343938E-2</v>
      </c>
      <c r="AO25" s="169">
        <f t="shared" si="16"/>
        <v>0.59975402384899201</v>
      </c>
      <c r="AP25" s="52"/>
      <c r="AQ25" s="154">
        <v>6</v>
      </c>
      <c r="AR25" s="155" t="s">
        <v>64</v>
      </c>
      <c r="AS25" s="165" t="s">
        <v>1632</v>
      </c>
      <c r="AT25" s="61">
        <v>1449</v>
      </c>
      <c r="AU25" s="168">
        <f t="shared" si="8"/>
        <v>4.5295404814004375E-2</v>
      </c>
      <c r="AV25" s="169">
        <f t="shared" si="17"/>
        <v>0.5827446076899031</v>
      </c>
      <c r="AW25" s="74"/>
      <c r="AX25" s="154">
        <v>6</v>
      </c>
      <c r="AY25" s="155" t="s">
        <v>72</v>
      </c>
      <c r="AZ25" s="165" t="s">
        <v>103</v>
      </c>
      <c r="BA25" s="61">
        <v>1656</v>
      </c>
      <c r="BB25" s="168">
        <f t="shared" si="9"/>
        <v>2.8028366873720022E-2</v>
      </c>
      <c r="BC25" s="169">
        <f t="shared" si="18"/>
        <v>0.23895198280385219</v>
      </c>
      <c r="BD25" s="23"/>
      <c r="BE25" s="154">
        <v>6</v>
      </c>
      <c r="BF25" s="155" t="s">
        <v>56</v>
      </c>
      <c r="BG25" s="165" t="s">
        <v>97</v>
      </c>
      <c r="BH25" s="61">
        <v>1464</v>
      </c>
      <c r="BI25" s="168">
        <f t="shared" si="10"/>
        <v>3.4411432869499811E-2</v>
      </c>
      <c r="BJ25" s="169">
        <f t="shared" si="19"/>
        <v>0.68907484016547571</v>
      </c>
    </row>
    <row r="26" spans="1:62" ht="18.75" customHeight="1">
      <c r="A26" s="154">
        <f>A25+1</f>
        <v>7</v>
      </c>
      <c r="B26" s="155" t="s">
        <v>52</v>
      </c>
      <c r="C26" s="165" t="s">
        <v>1693</v>
      </c>
      <c r="D26" s="61">
        <v>6437</v>
      </c>
      <c r="E26" s="168">
        <f>D26/$D$873</f>
        <v>1.6568982514665494E-2</v>
      </c>
      <c r="F26" s="169">
        <f t="shared" si="11"/>
        <v>0.35814690975734692</v>
      </c>
      <c r="G26" s="23"/>
      <c r="H26" s="158">
        <v>7</v>
      </c>
      <c r="I26" s="159" t="s">
        <v>52</v>
      </c>
      <c r="J26" s="172" t="s">
        <v>70</v>
      </c>
      <c r="K26" s="275">
        <v>4487</v>
      </c>
      <c r="L26" s="173">
        <f t="shared" si="3"/>
        <v>2.649479787899902E-2</v>
      </c>
      <c r="M26" s="174">
        <f t="shared" si="12"/>
        <v>0.70660273746117597</v>
      </c>
      <c r="N26" s="23"/>
      <c r="O26" s="154">
        <v>7</v>
      </c>
      <c r="P26" s="155" t="s">
        <v>917</v>
      </c>
      <c r="Q26" s="165" t="s">
        <v>177</v>
      </c>
      <c r="R26" s="63">
        <v>483</v>
      </c>
      <c r="S26" s="168">
        <f t="shared" si="4"/>
        <v>2.6986255447536037E-2</v>
      </c>
      <c r="T26" s="169">
        <f t="shared" si="13"/>
        <v>0.43094200469326177</v>
      </c>
      <c r="U26" s="43"/>
      <c r="V26" s="154">
        <v>7</v>
      </c>
      <c r="W26" s="155" t="s">
        <v>58</v>
      </c>
      <c r="X26" s="165" t="s">
        <v>1813</v>
      </c>
      <c r="Y26" s="61">
        <v>1553</v>
      </c>
      <c r="Z26" s="168">
        <f t="shared" si="5"/>
        <v>3.6834989682407913E-2</v>
      </c>
      <c r="AA26" s="169">
        <f t="shared" si="14"/>
        <v>0.49645406892625882</v>
      </c>
      <c r="AB26" s="43"/>
      <c r="AC26" s="154">
        <v>7</v>
      </c>
      <c r="AD26" s="155" t="s">
        <v>79</v>
      </c>
      <c r="AE26" s="165" t="s">
        <v>1692</v>
      </c>
      <c r="AF26" s="63">
        <v>273</v>
      </c>
      <c r="AG26" s="168">
        <f t="shared" si="6"/>
        <v>4.0348802837718002E-2</v>
      </c>
      <c r="AH26" s="169">
        <f t="shared" si="15"/>
        <v>0.82574637895359149</v>
      </c>
      <c r="AI26" s="52"/>
      <c r="AJ26" s="154">
        <v>7</v>
      </c>
      <c r="AK26" s="155" t="s">
        <v>61</v>
      </c>
      <c r="AL26" s="165" t="s">
        <v>1809</v>
      </c>
      <c r="AM26" s="63">
        <v>523</v>
      </c>
      <c r="AN26" s="168">
        <f t="shared" si="7"/>
        <v>2.7966418908079781E-2</v>
      </c>
      <c r="AO26" s="169">
        <f t="shared" si="16"/>
        <v>0.62772044275707184</v>
      </c>
      <c r="AP26" s="52"/>
      <c r="AQ26" s="154">
        <v>7</v>
      </c>
      <c r="AR26" s="155" t="s">
        <v>64</v>
      </c>
      <c r="AS26" s="165" t="s">
        <v>113</v>
      </c>
      <c r="AT26" s="61">
        <v>1346</v>
      </c>
      <c r="AU26" s="168">
        <f t="shared" si="8"/>
        <v>4.207564864020006E-2</v>
      </c>
      <c r="AV26" s="169">
        <f t="shared" si="17"/>
        <v>0.62482025633010319</v>
      </c>
      <c r="AW26" s="74"/>
      <c r="AX26" s="154">
        <v>7</v>
      </c>
      <c r="AY26" s="155" t="s">
        <v>72</v>
      </c>
      <c r="AZ26" s="165" t="s">
        <v>95</v>
      </c>
      <c r="BA26" s="61">
        <v>1653</v>
      </c>
      <c r="BB26" s="168">
        <f t="shared" si="9"/>
        <v>2.7977590846774876E-2</v>
      </c>
      <c r="BC26" s="169">
        <f t="shared" si="18"/>
        <v>0.26692957365062708</v>
      </c>
      <c r="BD26" s="23"/>
      <c r="BE26" s="158">
        <v>7</v>
      </c>
      <c r="BF26" s="159" t="s">
        <v>56</v>
      </c>
      <c r="BG26" s="172" t="s">
        <v>118</v>
      </c>
      <c r="BH26" s="275">
        <v>1096</v>
      </c>
      <c r="BI26" s="173">
        <f t="shared" si="10"/>
        <v>2.5761564497931554E-2</v>
      </c>
      <c r="BJ26" s="174">
        <f t="shared" si="19"/>
        <v>0.71483640466340725</v>
      </c>
    </row>
    <row r="27" spans="1:62" ht="18.75" customHeight="1">
      <c r="A27" s="154">
        <f>A26+1</f>
        <v>8</v>
      </c>
      <c r="B27" s="155" t="s">
        <v>64</v>
      </c>
      <c r="C27" s="165" t="s">
        <v>65</v>
      </c>
      <c r="D27" s="61">
        <v>5952</v>
      </c>
      <c r="E27" s="168">
        <f>D27/$D$873</f>
        <v>1.5320581626112943E-2</v>
      </c>
      <c r="F27" s="169">
        <f t="shared" si="11"/>
        <v>0.37346749138345986</v>
      </c>
      <c r="G27" s="23"/>
      <c r="H27" s="154">
        <v>8</v>
      </c>
      <c r="I27" s="155" t="s">
        <v>52</v>
      </c>
      <c r="J27" s="165" t="s">
        <v>1603</v>
      </c>
      <c r="K27" s="61">
        <v>3377</v>
      </c>
      <c r="L27" s="168">
        <f t="shared" si="3"/>
        <v>1.9940479705232828E-2</v>
      </c>
      <c r="M27" s="169">
        <f t="shared" si="12"/>
        <v>0.72654321716640879</v>
      </c>
      <c r="N27" s="23"/>
      <c r="O27" s="154">
        <v>8</v>
      </c>
      <c r="P27" s="155" t="s">
        <v>917</v>
      </c>
      <c r="Q27" s="165" t="s">
        <v>184</v>
      </c>
      <c r="R27" s="63">
        <v>445</v>
      </c>
      <c r="S27" s="168">
        <f t="shared" si="4"/>
        <v>2.4863113197005252E-2</v>
      </c>
      <c r="T27" s="169">
        <f t="shared" si="13"/>
        <v>0.45580511789026701</v>
      </c>
      <c r="U27" s="43"/>
      <c r="V27" s="156">
        <v>8</v>
      </c>
      <c r="W27" s="157" t="s">
        <v>58</v>
      </c>
      <c r="X27" s="164" t="s">
        <v>111</v>
      </c>
      <c r="Y27" s="272">
        <v>1413</v>
      </c>
      <c r="Z27" s="170">
        <f t="shared" si="5"/>
        <v>3.3514385332416213E-2</v>
      </c>
      <c r="AA27" s="171">
        <f t="shared" si="14"/>
        <v>0.529968454258675</v>
      </c>
      <c r="AB27" s="43"/>
      <c r="AC27" s="154">
        <v>8</v>
      </c>
      <c r="AD27" s="155" t="s">
        <v>79</v>
      </c>
      <c r="AE27" s="165" t="s">
        <v>1508</v>
      </c>
      <c r="AF27" s="63">
        <v>175</v>
      </c>
      <c r="AG27" s="168">
        <f t="shared" si="6"/>
        <v>2.5864617203665386E-2</v>
      </c>
      <c r="AH27" s="169">
        <f t="shared" si="15"/>
        <v>0.85161099615725688</v>
      </c>
      <c r="AI27" s="52"/>
      <c r="AJ27" s="154">
        <v>8</v>
      </c>
      <c r="AK27" s="155" t="s">
        <v>61</v>
      </c>
      <c r="AL27" s="165" t="s">
        <v>1727</v>
      </c>
      <c r="AM27" s="63">
        <v>510</v>
      </c>
      <c r="AN27" s="168">
        <f t="shared" si="7"/>
        <v>2.7271268916100742E-2</v>
      </c>
      <c r="AO27" s="169">
        <f t="shared" si="16"/>
        <v>0.65499171167317261</v>
      </c>
      <c r="AP27" s="52"/>
      <c r="AQ27" s="154">
        <v>8</v>
      </c>
      <c r="AR27" s="155" t="s">
        <v>64</v>
      </c>
      <c r="AS27" s="165" t="s">
        <v>1712</v>
      </c>
      <c r="AT27" s="63">
        <v>501</v>
      </c>
      <c r="AU27" s="168">
        <f t="shared" si="8"/>
        <v>1.5661144107533605E-2</v>
      </c>
      <c r="AV27" s="169">
        <f t="shared" si="17"/>
        <v>0.64048140043763679</v>
      </c>
      <c r="AW27" s="74"/>
      <c r="AX27" s="154">
        <v>8</v>
      </c>
      <c r="AY27" s="155" t="s">
        <v>72</v>
      </c>
      <c r="AZ27" s="165" t="s">
        <v>93</v>
      </c>
      <c r="BA27" s="61">
        <v>1579</v>
      </c>
      <c r="BB27" s="168">
        <f t="shared" si="9"/>
        <v>2.6725115515461299E-2</v>
      </c>
      <c r="BC27" s="169">
        <f t="shared" si="18"/>
        <v>0.29365468916608839</v>
      </c>
      <c r="BD27" s="23"/>
      <c r="BE27" s="154">
        <v>8</v>
      </c>
      <c r="BF27" s="155" t="s">
        <v>56</v>
      </c>
      <c r="BG27" s="165" t="s">
        <v>1739</v>
      </c>
      <c r="BH27" s="61">
        <v>1024</v>
      </c>
      <c r="BI27" s="168">
        <f t="shared" si="10"/>
        <v>2.4069198946972545E-2</v>
      </c>
      <c r="BJ27" s="169">
        <f t="shared" si="19"/>
        <v>0.73890560361037982</v>
      </c>
    </row>
    <row r="28" spans="1:62" ht="18.75" customHeight="1">
      <c r="A28" s="154">
        <f>A27+1</f>
        <v>9</v>
      </c>
      <c r="B28" s="155" t="s">
        <v>64</v>
      </c>
      <c r="C28" s="165" t="s">
        <v>67</v>
      </c>
      <c r="D28" s="61">
        <v>5487</v>
      </c>
      <c r="E28" s="168">
        <f>D28/$D$873</f>
        <v>1.4123661186572869E-2</v>
      </c>
      <c r="F28" s="169">
        <f t="shared" si="11"/>
        <v>0.38759115257003274</v>
      </c>
      <c r="G28" s="23"/>
      <c r="H28" s="154">
        <v>9</v>
      </c>
      <c r="I28" s="155" t="s">
        <v>52</v>
      </c>
      <c r="J28" s="165" t="s">
        <v>1698</v>
      </c>
      <c r="K28" s="61">
        <v>2568</v>
      </c>
      <c r="L28" s="168">
        <f t="shared" si="3"/>
        <v>1.5163503666875303E-2</v>
      </c>
      <c r="M28" s="169">
        <f t="shared" si="12"/>
        <v>0.74170672083328415</v>
      </c>
      <c r="N28" s="23"/>
      <c r="O28" s="154">
        <v>9</v>
      </c>
      <c r="P28" s="155" t="s">
        <v>917</v>
      </c>
      <c r="Q28" s="165" t="s">
        <v>1480</v>
      </c>
      <c r="R28" s="63">
        <v>425</v>
      </c>
      <c r="S28" s="168">
        <f t="shared" si="4"/>
        <v>2.3745669907252208E-2</v>
      </c>
      <c r="T28" s="169">
        <f t="shared" si="13"/>
        <v>0.4795507877975192</v>
      </c>
      <c r="U28" s="43"/>
      <c r="V28" s="154">
        <v>9</v>
      </c>
      <c r="W28" s="155" t="s">
        <v>58</v>
      </c>
      <c r="X28" s="165" t="s">
        <v>123</v>
      </c>
      <c r="Y28" s="61">
        <v>1054</v>
      </c>
      <c r="Z28" s="168">
        <f t="shared" si="5"/>
        <v>2.4999407034937502E-2</v>
      </c>
      <c r="AA28" s="169">
        <f t="shared" si="14"/>
        <v>0.55496786129361253</v>
      </c>
      <c r="AB28" s="43"/>
      <c r="AC28" s="154">
        <v>9</v>
      </c>
      <c r="AD28" s="155" t="s">
        <v>79</v>
      </c>
      <c r="AE28" s="165" t="s">
        <v>1506</v>
      </c>
      <c r="AF28" s="63">
        <v>141</v>
      </c>
      <c r="AG28" s="168">
        <f t="shared" si="6"/>
        <v>2.0839491575524682E-2</v>
      </c>
      <c r="AH28" s="169">
        <f t="shared" si="15"/>
        <v>0.87245048773278155</v>
      </c>
      <c r="AI28" s="52"/>
      <c r="AJ28" s="154">
        <v>9</v>
      </c>
      <c r="AK28" s="155" t="s">
        <v>61</v>
      </c>
      <c r="AL28" s="165" t="s">
        <v>1509</v>
      </c>
      <c r="AM28" s="63">
        <v>398</v>
      </c>
      <c r="AN28" s="168">
        <f t="shared" si="7"/>
        <v>2.1282284369819795E-2</v>
      </c>
      <c r="AO28" s="169">
        <f t="shared" si="16"/>
        <v>0.67627399604299243</v>
      </c>
      <c r="AP28" s="52"/>
      <c r="AQ28" s="154">
        <v>9</v>
      </c>
      <c r="AR28" s="155" t="s">
        <v>64</v>
      </c>
      <c r="AS28" s="165" t="s">
        <v>182</v>
      </c>
      <c r="AT28" s="63">
        <v>486</v>
      </c>
      <c r="AU28" s="168">
        <f t="shared" si="8"/>
        <v>1.5192247577367927E-2</v>
      </c>
      <c r="AV28" s="169">
        <f t="shared" si="17"/>
        <v>0.65567364801500472</v>
      </c>
      <c r="AW28" s="74"/>
      <c r="AX28" s="154">
        <v>9</v>
      </c>
      <c r="AY28" s="155" t="s">
        <v>72</v>
      </c>
      <c r="AZ28" s="165" t="s">
        <v>1763</v>
      </c>
      <c r="BA28" s="61">
        <v>1178</v>
      </c>
      <c r="BB28" s="168">
        <f t="shared" si="9"/>
        <v>1.9938053247126924E-2</v>
      </c>
      <c r="BC28" s="169">
        <f t="shared" si="18"/>
        <v>0.31359274241321533</v>
      </c>
      <c r="BD28" s="23"/>
      <c r="BE28" s="154">
        <v>9</v>
      </c>
      <c r="BF28" s="155" t="s">
        <v>56</v>
      </c>
      <c r="BG28" s="165" t="s">
        <v>130</v>
      </c>
      <c r="BH28" s="63">
        <v>924</v>
      </c>
      <c r="BI28" s="168">
        <f t="shared" si="10"/>
        <v>2.1718691237307259E-2</v>
      </c>
      <c r="BJ28" s="169">
        <f t="shared" si="19"/>
        <v>0.76062429484768712</v>
      </c>
    </row>
    <row r="29" spans="1:62" ht="18.75" customHeight="1">
      <c r="A29" s="154">
        <f>A28+1</f>
        <v>10</v>
      </c>
      <c r="B29" s="155" t="s">
        <v>56</v>
      </c>
      <c r="C29" s="165" t="s">
        <v>66</v>
      </c>
      <c r="D29" s="61">
        <v>5221</v>
      </c>
      <c r="E29" s="168">
        <f>D29/$D$873</f>
        <v>1.3438971214706935E-2</v>
      </c>
      <c r="F29" s="169">
        <f t="shared" si="11"/>
        <v>0.40103012378473968</v>
      </c>
      <c r="G29" s="23"/>
      <c r="H29" s="154">
        <v>10</v>
      </c>
      <c r="I29" s="155" t="s">
        <v>52</v>
      </c>
      <c r="J29" s="165" t="s">
        <v>82</v>
      </c>
      <c r="K29" s="61">
        <v>2476</v>
      </c>
      <c r="L29" s="168">
        <f t="shared" si="3"/>
        <v>1.4620262881301888E-2</v>
      </c>
      <c r="M29" s="169">
        <f t="shared" si="12"/>
        <v>0.75632698371458607</v>
      </c>
      <c r="N29" s="23"/>
      <c r="O29" s="156">
        <v>10</v>
      </c>
      <c r="P29" s="157" t="s">
        <v>917</v>
      </c>
      <c r="Q29" s="164" t="s">
        <v>189</v>
      </c>
      <c r="R29" s="273">
        <v>412</v>
      </c>
      <c r="S29" s="170">
        <f t="shared" si="4"/>
        <v>2.3019331768912729E-2</v>
      </c>
      <c r="T29" s="171">
        <f t="shared" si="13"/>
        <v>0.50257011956643194</v>
      </c>
      <c r="U29" s="43"/>
      <c r="V29" s="154">
        <v>10</v>
      </c>
      <c r="W29" s="155" t="s">
        <v>58</v>
      </c>
      <c r="X29" s="165" t="s">
        <v>1483</v>
      </c>
      <c r="Y29" s="63">
        <v>915</v>
      </c>
      <c r="Z29" s="168">
        <f t="shared" si="5"/>
        <v>2.1702521287445743E-2</v>
      </c>
      <c r="AA29" s="169">
        <f t="shared" si="14"/>
        <v>0.57667038258105829</v>
      </c>
      <c r="AB29" s="43"/>
      <c r="AC29" s="154">
        <v>10</v>
      </c>
      <c r="AD29" s="155" t="s">
        <v>79</v>
      </c>
      <c r="AE29" s="165" t="s">
        <v>428</v>
      </c>
      <c r="AF29" s="63">
        <v>140</v>
      </c>
      <c r="AG29" s="168">
        <f t="shared" si="6"/>
        <v>2.0691693762932308E-2</v>
      </c>
      <c r="AH29" s="169">
        <f t="shared" si="15"/>
        <v>0.89314218149571389</v>
      </c>
      <c r="AI29" s="52"/>
      <c r="AJ29" s="154">
        <v>10</v>
      </c>
      <c r="AK29" s="155" t="s">
        <v>61</v>
      </c>
      <c r="AL29" s="165" t="s">
        <v>1505</v>
      </c>
      <c r="AM29" s="63">
        <v>373</v>
      </c>
      <c r="AN29" s="168">
        <f t="shared" si="7"/>
        <v>1.9945457462167797E-2</v>
      </c>
      <c r="AO29" s="169">
        <f t="shared" si="16"/>
        <v>0.69621945350516024</v>
      </c>
      <c r="AP29" s="52"/>
      <c r="AQ29" s="154">
        <v>10</v>
      </c>
      <c r="AR29" s="155" t="s">
        <v>64</v>
      </c>
      <c r="AS29" s="165" t="s">
        <v>1482</v>
      </c>
      <c r="AT29" s="63">
        <v>452</v>
      </c>
      <c r="AU29" s="168">
        <f t="shared" si="8"/>
        <v>1.4129415442325727E-2</v>
      </c>
      <c r="AV29" s="169">
        <f t="shared" si="17"/>
        <v>0.66980306345733043</v>
      </c>
      <c r="AW29" s="74"/>
      <c r="AX29" s="154">
        <v>10</v>
      </c>
      <c r="AY29" s="155" t="s">
        <v>72</v>
      </c>
      <c r="AZ29" s="165" t="s">
        <v>1775</v>
      </c>
      <c r="BA29" s="61">
        <v>1173</v>
      </c>
      <c r="BB29" s="168">
        <f t="shared" si="9"/>
        <v>1.985342653555168E-2</v>
      </c>
      <c r="BC29" s="169">
        <f t="shared" si="18"/>
        <v>0.333446168948767</v>
      </c>
      <c r="BD29" s="23"/>
      <c r="BE29" s="154">
        <v>10</v>
      </c>
      <c r="BF29" s="155" t="s">
        <v>56</v>
      </c>
      <c r="BG29" s="165" t="s">
        <v>1674</v>
      </c>
      <c r="BH29" s="63">
        <v>868</v>
      </c>
      <c r="BI29" s="168">
        <f t="shared" si="10"/>
        <v>2.0402406919894697E-2</v>
      </c>
      <c r="BJ29" s="169">
        <f t="shared" si="19"/>
        <v>0.78102670176758182</v>
      </c>
    </row>
    <row r="30" spans="1:62" ht="18.75" customHeight="1">
      <c r="A30" s="154">
        <f>A29+1</f>
        <v>11</v>
      </c>
      <c r="B30" s="155" t="s">
        <v>52</v>
      </c>
      <c r="C30" s="165" t="s">
        <v>68</v>
      </c>
      <c r="D30" s="61">
        <v>5123</v>
      </c>
      <c r="E30" s="168">
        <f>D30/$D$873</f>
        <v>1.3186717014545801E-2</v>
      </c>
      <c r="F30" s="169">
        <f t="shared" si="11"/>
        <v>0.4142168407992855</v>
      </c>
      <c r="G30" s="23"/>
      <c r="H30" s="154">
        <v>11</v>
      </c>
      <c r="I30" s="155" t="s">
        <v>52</v>
      </c>
      <c r="J30" s="165" t="s">
        <v>92</v>
      </c>
      <c r="K30" s="61">
        <v>1750</v>
      </c>
      <c r="L30" s="168">
        <f t="shared" si="3"/>
        <v>1.0333384508189946E-2</v>
      </c>
      <c r="M30" s="169">
        <f t="shared" si="12"/>
        <v>0.76666036822277606</v>
      </c>
      <c r="N30" s="23"/>
      <c r="O30" s="154">
        <v>11</v>
      </c>
      <c r="P30" s="155" t="s">
        <v>917</v>
      </c>
      <c r="Q30" s="165" t="s">
        <v>233</v>
      </c>
      <c r="R30" s="63">
        <v>406</v>
      </c>
      <c r="S30" s="168">
        <f t="shared" si="4"/>
        <v>2.2684098781986815E-2</v>
      </c>
      <c r="T30" s="169">
        <f t="shared" si="13"/>
        <v>0.52525421834841879</v>
      </c>
      <c r="U30" s="43"/>
      <c r="V30" s="154">
        <v>11</v>
      </c>
      <c r="W30" s="155" t="s">
        <v>58</v>
      </c>
      <c r="X30" s="165" t="s">
        <v>144</v>
      </c>
      <c r="Y30" s="63">
        <v>735</v>
      </c>
      <c r="Z30" s="168">
        <f t="shared" si="5"/>
        <v>1.7433172837456417E-2</v>
      </c>
      <c r="AA30" s="169">
        <f t="shared" si="14"/>
        <v>0.59410355541851467</v>
      </c>
      <c r="AB30" s="52"/>
      <c r="AC30" s="160">
        <v>11</v>
      </c>
      <c r="AD30" s="161" t="s">
        <v>79</v>
      </c>
      <c r="AE30" s="175" t="s">
        <v>1808</v>
      </c>
      <c r="AF30" s="276">
        <v>129</v>
      </c>
      <c r="AG30" s="188">
        <f t="shared" si="6"/>
        <v>1.90659178244162E-2</v>
      </c>
      <c r="AH30" s="189">
        <f t="shared" si="15"/>
        <v>0.91220809932013014</v>
      </c>
      <c r="AI30" s="52"/>
      <c r="AJ30" s="158">
        <v>11</v>
      </c>
      <c r="AK30" s="159" t="s">
        <v>61</v>
      </c>
      <c r="AL30" s="172" t="s">
        <v>264</v>
      </c>
      <c r="AM30" s="274">
        <v>349</v>
      </c>
      <c r="AN30" s="173">
        <f t="shared" si="7"/>
        <v>1.866210363082188E-2</v>
      </c>
      <c r="AO30" s="174">
        <f t="shared" si="16"/>
        <v>0.71488155713598212</v>
      </c>
      <c r="AP30" s="52"/>
      <c r="AQ30" s="154">
        <v>11</v>
      </c>
      <c r="AR30" s="155" t="s">
        <v>64</v>
      </c>
      <c r="AS30" s="165" t="s">
        <v>197</v>
      </c>
      <c r="AT30" s="63">
        <v>407</v>
      </c>
      <c r="AU30" s="168">
        <f t="shared" si="8"/>
        <v>1.2722725851828697E-2</v>
      </c>
      <c r="AV30" s="169">
        <f t="shared" si="17"/>
        <v>0.68252578930915908</v>
      </c>
      <c r="AW30" s="74"/>
      <c r="AX30" s="154">
        <v>11</v>
      </c>
      <c r="AY30" s="155" t="s">
        <v>72</v>
      </c>
      <c r="AZ30" s="165" t="s">
        <v>1800</v>
      </c>
      <c r="BA30" s="61">
        <v>1039</v>
      </c>
      <c r="BB30" s="168">
        <f t="shared" si="9"/>
        <v>1.7585430665335206E-2</v>
      </c>
      <c r="BC30" s="169">
        <f t="shared" si="18"/>
        <v>0.35103159961410219</v>
      </c>
      <c r="BD30" s="23"/>
      <c r="BE30" s="154">
        <v>11</v>
      </c>
      <c r="BF30" s="155" t="s">
        <v>56</v>
      </c>
      <c r="BG30" s="165" t="s">
        <v>1531</v>
      </c>
      <c r="BH30" s="63">
        <v>535</v>
      </c>
      <c r="BI30" s="168">
        <f t="shared" si="10"/>
        <v>1.2575216246709289E-2</v>
      </c>
      <c r="BJ30" s="169">
        <f t="shared" si="19"/>
        <v>0.79360191801429114</v>
      </c>
    </row>
    <row r="31" spans="1:62" ht="18.75" customHeight="1">
      <c r="A31" s="154">
        <f>A30+1</f>
        <v>12</v>
      </c>
      <c r="B31" s="155" t="s">
        <v>52</v>
      </c>
      <c r="C31" s="165" t="s">
        <v>1568</v>
      </c>
      <c r="D31" s="61">
        <v>5021</v>
      </c>
      <c r="E31" s="168">
        <f>D31/$D$873</f>
        <v>1.2924166724582171E-2</v>
      </c>
      <c r="F31" s="169">
        <f t="shared" si="11"/>
        <v>0.42714100752386769</v>
      </c>
      <c r="G31" s="23"/>
      <c r="H31" s="154">
        <v>12</v>
      </c>
      <c r="I31" s="155" t="s">
        <v>52</v>
      </c>
      <c r="J31" s="165" t="s">
        <v>96</v>
      </c>
      <c r="K31" s="61">
        <v>1679</v>
      </c>
      <c r="L31" s="168">
        <f t="shared" si="3"/>
        <v>9.9141443367148103E-3</v>
      </c>
      <c r="M31" s="169">
        <f t="shared" si="12"/>
        <v>0.77657451255949084</v>
      </c>
      <c r="N31" s="23"/>
      <c r="O31" s="154">
        <v>12</v>
      </c>
      <c r="P31" s="155" t="s">
        <v>917</v>
      </c>
      <c r="Q31" s="165" t="s">
        <v>218</v>
      </c>
      <c r="R31" s="63">
        <v>344</v>
      </c>
      <c r="S31" s="168">
        <f t="shared" si="4"/>
        <v>1.9220024583752375E-2</v>
      </c>
      <c r="T31" s="169">
        <f t="shared" si="13"/>
        <v>0.54447424293217117</v>
      </c>
      <c r="U31" s="43"/>
      <c r="V31" s="154">
        <v>12</v>
      </c>
      <c r="W31" s="155" t="s">
        <v>58</v>
      </c>
      <c r="X31" s="165" t="s">
        <v>145</v>
      </c>
      <c r="Y31" s="63">
        <v>637</v>
      </c>
      <c r="Z31" s="168">
        <f t="shared" si="5"/>
        <v>1.5108749792462229E-2</v>
      </c>
      <c r="AA31" s="169">
        <f t="shared" si="14"/>
        <v>0.60921230521097691</v>
      </c>
      <c r="AB31" s="43"/>
      <c r="AC31" s="154">
        <v>12</v>
      </c>
      <c r="AD31" s="155" t="s">
        <v>79</v>
      </c>
      <c r="AE31" s="165" t="s">
        <v>473</v>
      </c>
      <c r="AF31" s="63">
        <v>112</v>
      </c>
      <c r="AG31" s="168">
        <f t="shared" si="6"/>
        <v>1.6553355010345848E-2</v>
      </c>
      <c r="AH31" s="169">
        <f t="shared" si="15"/>
        <v>0.92876145433047597</v>
      </c>
      <c r="AI31" s="52"/>
      <c r="AJ31" s="154">
        <v>12</v>
      </c>
      <c r="AK31" s="155" t="s">
        <v>61</v>
      </c>
      <c r="AL31" s="165" t="s">
        <v>289</v>
      </c>
      <c r="AM31" s="63">
        <v>290</v>
      </c>
      <c r="AN31" s="168">
        <f t="shared" si="7"/>
        <v>1.5507192128763168E-2</v>
      </c>
      <c r="AO31" s="169">
        <f t="shared" si="16"/>
        <v>0.73038874926474529</v>
      </c>
      <c r="AP31" s="52"/>
      <c r="AQ31" s="154">
        <v>12</v>
      </c>
      <c r="AR31" s="155" t="s">
        <v>64</v>
      </c>
      <c r="AS31" s="165" t="s">
        <v>1594</v>
      </c>
      <c r="AT31" s="63">
        <v>379</v>
      </c>
      <c r="AU31" s="168">
        <f t="shared" si="8"/>
        <v>1.1847452328852766E-2</v>
      </c>
      <c r="AV31" s="169">
        <f t="shared" si="17"/>
        <v>0.69437324163801184</v>
      </c>
      <c r="AW31" s="74"/>
      <c r="AX31" s="154">
        <v>12</v>
      </c>
      <c r="AY31" s="155" t="s">
        <v>72</v>
      </c>
      <c r="AZ31" s="165" t="s">
        <v>119</v>
      </c>
      <c r="BA31" s="61">
        <v>1025</v>
      </c>
      <c r="BB31" s="168">
        <f t="shared" si="9"/>
        <v>1.734847587292453E-2</v>
      </c>
      <c r="BC31" s="169">
        <f t="shared" si="18"/>
        <v>0.36838007548702673</v>
      </c>
      <c r="BD31" s="23"/>
      <c r="BE31" s="154">
        <v>12</v>
      </c>
      <c r="BF31" s="155" t="s">
        <v>56</v>
      </c>
      <c r="BG31" s="165" t="s">
        <v>217</v>
      </c>
      <c r="BH31" s="63">
        <v>485</v>
      </c>
      <c r="BI31" s="168">
        <f t="shared" si="10"/>
        <v>1.1399962391876645E-2</v>
      </c>
      <c r="BJ31" s="169">
        <f t="shared" si="19"/>
        <v>0.80500188040616782</v>
      </c>
    </row>
    <row r="32" spans="1:62" ht="18.75" customHeight="1">
      <c r="A32" s="154">
        <f>A31+1</f>
        <v>13</v>
      </c>
      <c r="B32" s="155" t="s">
        <v>52</v>
      </c>
      <c r="C32" s="165" t="s">
        <v>70</v>
      </c>
      <c r="D32" s="61">
        <v>4487</v>
      </c>
      <c r="E32" s="168">
        <f>D32/$D$873</f>
        <v>1.1549638735949054E-2</v>
      </c>
      <c r="F32" s="169">
        <f t="shared" si="11"/>
        <v>0.43869064625981674</v>
      </c>
      <c r="G32" s="23"/>
      <c r="H32" s="154">
        <v>13</v>
      </c>
      <c r="I32" s="155" t="s">
        <v>52</v>
      </c>
      <c r="J32" s="165" t="s">
        <v>1745</v>
      </c>
      <c r="K32" s="61">
        <v>1571</v>
      </c>
      <c r="L32" s="168">
        <f t="shared" si="3"/>
        <v>9.2764268927808015E-3</v>
      </c>
      <c r="M32" s="169">
        <f t="shared" si="12"/>
        <v>0.78585093945227169</v>
      </c>
      <c r="N32" s="23"/>
      <c r="O32" s="154">
        <v>13</v>
      </c>
      <c r="P32" s="155" t="s">
        <v>917</v>
      </c>
      <c r="Q32" s="165" t="s">
        <v>216</v>
      </c>
      <c r="R32" s="63">
        <v>331</v>
      </c>
      <c r="S32" s="168">
        <f t="shared" si="4"/>
        <v>1.8493686445412896E-2</v>
      </c>
      <c r="T32" s="169">
        <f t="shared" si="13"/>
        <v>0.56296792937758411</v>
      </c>
      <c r="U32" s="43"/>
      <c r="V32" s="154">
        <v>13</v>
      </c>
      <c r="W32" s="155" t="s">
        <v>58</v>
      </c>
      <c r="X32" s="165" t="s">
        <v>1528</v>
      </c>
      <c r="Y32" s="63">
        <v>508</v>
      </c>
      <c r="Z32" s="168">
        <f t="shared" si="5"/>
        <v>1.2049050069969877E-2</v>
      </c>
      <c r="AA32" s="169">
        <f t="shared" si="14"/>
        <v>0.62126135528094684</v>
      </c>
      <c r="AB32" s="43"/>
      <c r="AC32" s="154">
        <v>13</v>
      </c>
      <c r="AD32" s="155" t="s">
        <v>79</v>
      </c>
      <c r="AE32" s="165" t="s">
        <v>494</v>
      </c>
      <c r="AF32" s="63">
        <v>108</v>
      </c>
      <c r="AG32" s="168">
        <f t="shared" si="6"/>
        <v>1.5962163759976351E-2</v>
      </c>
      <c r="AH32" s="169">
        <f t="shared" si="15"/>
        <v>0.94472361809045236</v>
      </c>
      <c r="AI32" s="52"/>
      <c r="AJ32" s="154">
        <v>13</v>
      </c>
      <c r="AK32" s="155" t="s">
        <v>61</v>
      </c>
      <c r="AL32" s="165" t="s">
        <v>244</v>
      </c>
      <c r="AM32" s="63">
        <v>282</v>
      </c>
      <c r="AN32" s="168">
        <f t="shared" si="7"/>
        <v>1.5079407518314528E-2</v>
      </c>
      <c r="AO32" s="169">
        <f t="shared" si="16"/>
        <v>0.74546815678305978</v>
      </c>
      <c r="AP32" s="52"/>
      <c r="AQ32" s="158">
        <v>13</v>
      </c>
      <c r="AR32" s="159" t="s">
        <v>64</v>
      </c>
      <c r="AS32" s="172" t="s">
        <v>242</v>
      </c>
      <c r="AT32" s="274">
        <v>357</v>
      </c>
      <c r="AU32" s="173">
        <f t="shared" si="8"/>
        <v>1.1159737417943107E-2</v>
      </c>
      <c r="AV32" s="174">
        <f t="shared" si="17"/>
        <v>0.70553297905595491</v>
      </c>
      <c r="AW32" s="74"/>
      <c r="AX32" s="154">
        <v>13</v>
      </c>
      <c r="AY32" s="155" t="s">
        <v>72</v>
      </c>
      <c r="AZ32" s="165" t="s">
        <v>1654</v>
      </c>
      <c r="BA32" s="63">
        <v>906</v>
      </c>
      <c r="BB32" s="168">
        <f t="shared" si="9"/>
        <v>1.533436013743378E-2</v>
      </c>
      <c r="BC32" s="169">
        <f t="shared" si="18"/>
        <v>0.3837144356244605</v>
      </c>
      <c r="BD32" s="23"/>
      <c r="BE32" s="154">
        <v>13</v>
      </c>
      <c r="BF32" s="155" t="s">
        <v>56</v>
      </c>
      <c r="BG32" s="165" t="s">
        <v>202</v>
      </c>
      <c r="BH32" s="63">
        <v>481</v>
      </c>
      <c r="BI32" s="168">
        <f t="shared" si="10"/>
        <v>1.1305942083490034E-2</v>
      </c>
      <c r="BJ32" s="169">
        <f t="shared" si="19"/>
        <v>0.81630782248965783</v>
      </c>
    </row>
    <row r="33" spans="1:75" ht="18.75" customHeight="1">
      <c r="A33" s="154">
        <f>A32+1</f>
        <v>14</v>
      </c>
      <c r="B33" s="155" t="s">
        <v>52</v>
      </c>
      <c r="C33" s="165" t="s">
        <v>1603</v>
      </c>
      <c r="D33" s="61">
        <v>3377</v>
      </c>
      <c r="E33" s="168">
        <f>D33/$D$873</f>
        <v>8.6924738157566211E-3</v>
      </c>
      <c r="F33" s="169">
        <f t="shared" si="11"/>
        <v>0.44738312007557335</v>
      </c>
      <c r="G33" s="23"/>
      <c r="H33" s="154">
        <v>14</v>
      </c>
      <c r="I33" s="155" t="s">
        <v>52</v>
      </c>
      <c r="J33" s="165" t="s">
        <v>104</v>
      </c>
      <c r="K33" s="61">
        <v>1466</v>
      </c>
      <c r="L33" s="168">
        <f t="shared" si="3"/>
        <v>8.6564238222894049E-3</v>
      </c>
      <c r="M33" s="169">
        <f t="shared" si="12"/>
        <v>0.79450736327456106</v>
      </c>
      <c r="N33" s="23"/>
      <c r="O33" s="154">
        <v>14</v>
      </c>
      <c r="P33" s="155" t="s">
        <v>917</v>
      </c>
      <c r="Q33" s="165" t="s">
        <v>231</v>
      </c>
      <c r="R33" s="63">
        <v>322</v>
      </c>
      <c r="S33" s="168">
        <f t="shared" si="4"/>
        <v>1.7990836965024026E-2</v>
      </c>
      <c r="T33" s="169">
        <f t="shared" si="13"/>
        <v>0.58095876634260812</v>
      </c>
      <c r="U33" s="43"/>
      <c r="V33" s="154">
        <v>14</v>
      </c>
      <c r="W33" s="155" t="s">
        <v>58</v>
      </c>
      <c r="X33" s="165" t="s">
        <v>1752</v>
      </c>
      <c r="Y33" s="63">
        <v>502</v>
      </c>
      <c r="Z33" s="168">
        <f t="shared" si="5"/>
        <v>1.1906738454970233E-2</v>
      </c>
      <c r="AA33" s="169">
        <f t="shared" si="14"/>
        <v>0.63316809373591709</v>
      </c>
      <c r="AB33" s="43"/>
      <c r="AC33" s="154">
        <v>14</v>
      </c>
      <c r="AD33" s="155" t="s">
        <v>79</v>
      </c>
      <c r="AE33" s="165" t="s">
        <v>624</v>
      </c>
      <c r="AF33" s="63">
        <v>84</v>
      </c>
      <c r="AG33" s="168">
        <f t="shared" si="6"/>
        <v>1.2415016257759386E-2</v>
      </c>
      <c r="AH33" s="169">
        <f t="shared" si="15"/>
        <v>0.95713863434821178</v>
      </c>
      <c r="AI33" s="52"/>
      <c r="AJ33" s="154">
        <v>14</v>
      </c>
      <c r="AK33" s="155" t="s">
        <v>61</v>
      </c>
      <c r="AL33" s="165" t="s">
        <v>1538</v>
      </c>
      <c r="AM33" s="63">
        <v>230</v>
      </c>
      <c r="AN33" s="168">
        <f t="shared" si="7"/>
        <v>1.2298807550398375E-2</v>
      </c>
      <c r="AO33" s="169">
        <f t="shared" si="16"/>
        <v>0.75776696433345814</v>
      </c>
      <c r="AP33" s="52"/>
      <c r="AQ33" s="154">
        <v>14</v>
      </c>
      <c r="AR33" s="155" t="s">
        <v>64</v>
      </c>
      <c r="AS33" s="165" t="s">
        <v>220</v>
      </c>
      <c r="AT33" s="63">
        <v>341</v>
      </c>
      <c r="AU33" s="168">
        <f t="shared" si="8"/>
        <v>1.0659581119099719E-2</v>
      </c>
      <c r="AV33" s="169">
        <f t="shared" si="17"/>
        <v>0.71619256017505462</v>
      </c>
      <c r="AW33" s="74"/>
      <c r="AX33" s="154">
        <v>14</v>
      </c>
      <c r="AY33" s="155" t="s">
        <v>72</v>
      </c>
      <c r="AZ33" s="165" t="s">
        <v>1504</v>
      </c>
      <c r="BA33" s="63">
        <v>888</v>
      </c>
      <c r="BB33" s="168">
        <f t="shared" si="9"/>
        <v>1.502970397576291E-2</v>
      </c>
      <c r="BC33" s="169">
        <f t="shared" si="18"/>
        <v>0.39874413960022342</v>
      </c>
      <c r="BD33" s="23"/>
      <c r="BE33" s="154">
        <v>14</v>
      </c>
      <c r="BF33" s="155" t="s">
        <v>56</v>
      </c>
      <c r="BG33" s="165" t="s">
        <v>201</v>
      </c>
      <c r="BH33" s="63">
        <v>459</v>
      </c>
      <c r="BI33" s="168">
        <f t="shared" si="10"/>
        <v>1.078883038736367E-2</v>
      </c>
      <c r="BJ33" s="169">
        <f t="shared" si="19"/>
        <v>0.8270966528770215</v>
      </c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</row>
    <row r="34" spans="1:75" ht="18.75" customHeight="1">
      <c r="A34" s="154">
        <f>A33+1</f>
        <v>15</v>
      </c>
      <c r="B34" s="155" t="s">
        <v>72</v>
      </c>
      <c r="C34" s="165" t="s">
        <v>73</v>
      </c>
      <c r="D34" s="61">
        <v>2744</v>
      </c>
      <c r="E34" s="168">
        <f>D34/$D$873</f>
        <v>7.0631176045117469E-3</v>
      </c>
      <c r="F34" s="169">
        <f t="shared" si="11"/>
        <v>0.45444623768008507</v>
      </c>
      <c r="G34" s="23"/>
      <c r="H34" s="154">
        <v>15</v>
      </c>
      <c r="I34" s="155" t="s">
        <v>52</v>
      </c>
      <c r="J34" s="165" t="s">
        <v>1670</v>
      </c>
      <c r="K34" s="61">
        <v>1274</v>
      </c>
      <c r="L34" s="168">
        <f t="shared" si="3"/>
        <v>7.5227039219622803E-3</v>
      </c>
      <c r="M34" s="169">
        <f t="shared" si="12"/>
        <v>0.80203006719652337</v>
      </c>
      <c r="N34" s="23"/>
      <c r="O34" s="154">
        <v>15</v>
      </c>
      <c r="P34" s="155" t="s">
        <v>917</v>
      </c>
      <c r="Q34" s="165" t="s">
        <v>269</v>
      </c>
      <c r="R34" s="63">
        <v>281</v>
      </c>
      <c r="S34" s="168">
        <f t="shared" si="4"/>
        <v>1.5700078221030284E-2</v>
      </c>
      <c r="T34" s="169">
        <f t="shared" si="13"/>
        <v>0.59665884456363838</v>
      </c>
      <c r="U34" s="43"/>
      <c r="V34" s="154">
        <v>15</v>
      </c>
      <c r="W34" s="155" t="s">
        <v>58</v>
      </c>
      <c r="X34" s="165" t="s">
        <v>176</v>
      </c>
      <c r="Y34" s="63">
        <v>479</v>
      </c>
      <c r="Z34" s="168">
        <f t="shared" si="5"/>
        <v>1.1361210597471597E-2</v>
      </c>
      <c r="AA34" s="169">
        <f t="shared" si="14"/>
        <v>0.64452930433338873</v>
      </c>
      <c r="AB34" s="43"/>
      <c r="AC34" s="154">
        <v>15</v>
      </c>
      <c r="AD34" s="155" t="s">
        <v>79</v>
      </c>
      <c r="AE34" s="165" t="s">
        <v>625</v>
      </c>
      <c r="AF34" s="63">
        <v>69</v>
      </c>
      <c r="AG34" s="168">
        <f t="shared" si="6"/>
        <v>1.0198049068873781E-2</v>
      </c>
      <c r="AH34" s="169">
        <f t="shared" si="15"/>
        <v>0.96733668341708556</v>
      </c>
      <c r="AI34" s="52"/>
      <c r="AJ34" s="154">
        <v>15</v>
      </c>
      <c r="AK34" s="155" t="s">
        <v>61</v>
      </c>
      <c r="AL34" s="165" t="s">
        <v>323</v>
      </c>
      <c r="AM34" s="63">
        <v>218</v>
      </c>
      <c r="AN34" s="168">
        <f t="shared" si="7"/>
        <v>1.1657130634725416E-2</v>
      </c>
      <c r="AO34" s="169">
        <f t="shared" si="16"/>
        <v>0.76942409496818354</v>
      </c>
      <c r="AP34" s="52"/>
      <c r="AQ34" s="154">
        <v>15</v>
      </c>
      <c r="AR34" s="155" t="s">
        <v>64</v>
      </c>
      <c r="AS34" s="165" t="s">
        <v>227</v>
      </c>
      <c r="AT34" s="63">
        <v>340</v>
      </c>
      <c r="AU34" s="168">
        <f t="shared" si="8"/>
        <v>1.0628321350422007E-2</v>
      </c>
      <c r="AV34" s="169">
        <f t="shared" si="17"/>
        <v>0.72682088152547664</v>
      </c>
      <c r="AW34" s="74"/>
      <c r="AX34" s="154">
        <v>15</v>
      </c>
      <c r="AY34" s="155" t="s">
        <v>72</v>
      </c>
      <c r="AZ34" s="165" t="s">
        <v>1798</v>
      </c>
      <c r="BA34" s="63">
        <v>887</v>
      </c>
      <c r="BB34" s="168">
        <f t="shared" si="9"/>
        <v>1.5012778633447861E-2</v>
      </c>
      <c r="BC34" s="169">
        <f t="shared" si="18"/>
        <v>0.41375691823367128</v>
      </c>
      <c r="BD34" s="23"/>
      <c r="BE34" s="154">
        <v>15</v>
      </c>
      <c r="BF34" s="155" t="s">
        <v>56</v>
      </c>
      <c r="BG34" s="165" t="s">
        <v>1601</v>
      </c>
      <c r="BH34" s="63">
        <v>435</v>
      </c>
      <c r="BI34" s="168">
        <f t="shared" si="10"/>
        <v>1.0224708537044002E-2</v>
      </c>
      <c r="BJ34" s="169">
        <f t="shared" si="19"/>
        <v>0.83732136141406555</v>
      </c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</row>
    <row r="35" spans="1:75" ht="18.75" customHeight="1">
      <c r="A35" s="154">
        <f>A34+1</f>
        <v>16</v>
      </c>
      <c r="B35" s="155" t="s">
        <v>72</v>
      </c>
      <c r="C35" s="165" t="s">
        <v>1688</v>
      </c>
      <c r="D35" s="61">
        <v>2694</v>
      </c>
      <c r="E35" s="168">
        <f>D35/$D$873</f>
        <v>6.9344164819805558E-3</v>
      </c>
      <c r="F35" s="169">
        <f t="shared" si="11"/>
        <v>0.46138065416206564</v>
      </c>
      <c r="G35" s="23"/>
      <c r="H35" s="154">
        <v>16</v>
      </c>
      <c r="I35" s="155" t="s">
        <v>52</v>
      </c>
      <c r="J35" s="165" t="s">
        <v>115</v>
      </c>
      <c r="K35" s="61">
        <v>1271</v>
      </c>
      <c r="L35" s="168">
        <f t="shared" si="3"/>
        <v>7.504989548519669E-3</v>
      </c>
      <c r="M35" s="169">
        <f t="shared" si="12"/>
        <v>0.809535056745043</v>
      </c>
      <c r="N35" s="23"/>
      <c r="O35" s="154">
        <v>16</v>
      </c>
      <c r="P35" s="155" t="s">
        <v>917</v>
      </c>
      <c r="Q35" s="165" t="s">
        <v>277</v>
      </c>
      <c r="R35" s="63">
        <v>266</v>
      </c>
      <c r="S35" s="168">
        <f t="shared" si="4"/>
        <v>1.4861995753715499E-2</v>
      </c>
      <c r="T35" s="169">
        <f t="shared" si="13"/>
        <v>0.61152084031735388</v>
      </c>
      <c r="U35" s="43"/>
      <c r="V35" s="154">
        <v>16</v>
      </c>
      <c r="W35" s="155" t="s">
        <v>58</v>
      </c>
      <c r="X35" s="165" t="s">
        <v>174</v>
      </c>
      <c r="Y35" s="63">
        <v>472</v>
      </c>
      <c r="Z35" s="168">
        <f t="shared" si="5"/>
        <v>1.1195180379972011E-2</v>
      </c>
      <c r="AA35" s="169">
        <f t="shared" si="14"/>
        <v>0.65572448471336076</v>
      </c>
      <c r="AB35" s="43"/>
      <c r="AC35" s="154">
        <v>16</v>
      </c>
      <c r="AD35" s="155" t="s">
        <v>79</v>
      </c>
      <c r="AE35" s="165" t="s">
        <v>1734</v>
      </c>
      <c r="AF35" s="63">
        <v>63</v>
      </c>
      <c r="AG35" s="168">
        <f t="shared" si="6"/>
        <v>9.3112621933195382E-3</v>
      </c>
      <c r="AH35" s="169">
        <f t="shared" si="15"/>
        <v>0.97664794561040513</v>
      </c>
      <c r="AI35" s="52"/>
      <c r="AJ35" s="154">
        <v>16</v>
      </c>
      <c r="AK35" s="155" t="s">
        <v>61</v>
      </c>
      <c r="AL35" s="165" t="s">
        <v>1623</v>
      </c>
      <c r="AM35" s="63">
        <v>212</v>
      </c>
      <c r="AN35" s="168">
        <f t="shared" si="7"/>
        <v>1.1336292176888937E-2</v>
      </c>
      <c r="AO35" s="169">
        <f t="shared" si="16"/>
        <v>0.78076038714507245</v>
      </c>
      <c r="AP35" s="52"/>
      <c r="AQ35" s="154">
        <v>16</v>
      </c>
      <c r="AR35" s="155" t="s">
        <v>64</v>
      </c>
      <c r="AS35" s="165" t="s">
        <v>297</v>
      </c>
      <c r="AT35" s="63">
        <v>315</v>
      </c>
      <c r="AU35" s="168">
        <f t="shared" si="8"/>
        <v>9.8468271334792128E-3</v>
      </c>
      <c r="AV35" s="169">
        <f t="shared" si="17"/>
        <v>0.73666770865895581</v>
      </c>
      <c r="AW35" s="74"/>
      <c r="AX35" s="154">
        <v>16</v>
      </c>
      <c r="AY35" s="155" t="s">
        <v>72</v>
      </c>
      <c r="AZ35" s="165" t="s">
        <v>141</v>
      </c>
      <c r="BA35" s="63">
        <v>780</v>
      </c>
      <c r="BB35" s="168">
        <f t="shared" si="9"/>
        <v>1.3201767005737691E-2</v>
      </c>
      <c r="BC35" s="169">
        <f t="shared" si="18"/>
        <v>0.42695868523940894</v>
      </c>
      <c r="BD35" s="23"/>
      <c r="BE35" s="154">
        <v>16</v>
      </c>
      <c r="BF35" s="155" t="s">
        <v>56</v>
      </c>
      <c r="BG35" s="165" t="s">
        <v>179</v>
      </c>
      <c r="BH35" s="63">
        <v>408</v>
      </c>
      <c r="BI35" s="168">
        <f t="shared" si="10"/>
        <v>9.5900714554343746E-3</v>
      </c>
      <c r="BJ35" s="169">
        <f t="shared" si="19"/>
        <v>0.84691143286949988</v>
      </c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</row>
    <row r="36" spans="1:75" ht="18.75" customHeight="1">
      <c r="A36" s="154">
        <f>A35+1</f>
        <v>17</v>
      </c>
      <c r="B36" s="155" t="s">
        <v>72</v>
      </c>
      <c r="C36" s="165" t="s">
        <v>76</v>
      </c>
      <c r="D36" s="61">
        <v>2688</v>
      </c>
      <c r="E36" s="168">
        <f>D36/$D$873</f>
        <v>6.918972347276813E-3</v>
      </c>
      <c r="F36" s="169">
        <f t="shared" si="11"/>
        <v>0.46829962650934243</v>
      </c>
      <c r="G36" s="23"/>
      <c r="H36" s="154">
        <v>17</v>
      </c>
      <c r="I36" s="155" t="s">
        <v>52</v>
      </c>
      <c r="J36" s="165" t="s">
        <v>126</v>
      </c>
      <c r="K36" s="61">
        <v>1172</v>
      </c>
      <c r="L36" s="168">
        <f t="shared" si="3"/>
        <v>6.920415224913495E-3</v>
      </c>
      <c r="M36" s="169">
        <f t="shared" si="12"/>
        <v>0.81645547196995649</v>
      </c>
      <c r="N36" s="23"/>
      <c r="O36" s="154">
        <v>17</v>
      </c>
      <c r="P36" s="155" t="s">
        <v>917</v>
      </c>
      <c r="Q36" s="165" t="s">
        <v>299</v>
      </c>
      <c r="R36" s="63">
        <v>253</v>
      </c>
      <c r="S36" s="168">
        <f t="shared" si="4"/>
        <v>1.413565761537602E-2</v>
      </c>
      <c r="T36" s="169">
        <f t="shared" si="13"/>
        <v>0.62565649793272993</v>
      </c>
      <c r="U36" s="43"/>
      <c r="V36" s="154">
        <v>17</v>
      </c>
      <c r="W36" s="155" t="s">
        <v>58</v>
      </c>
      <c r="X36" s="165" t="s">
        <v>195</v>
      </c>
      <c r="Y36" s="63">
        <v>460</v>
      </c>
      <c r="Z36" s="168">
        <f t="shared" si="5"/>
        <v>1.0910557149972723E-2</v>
      </c>
      <c r="AA36" s="169">
        <f t="shared" si="14"/>
        <v>0.66663504186333344</v>
      </c>
      <c r="AB36" s="43"/>
      <c r="AC36" s="154">
        <v>17</v>
      </c>
      <c r="AD36" s="155" t="s">
        <v>79</v>
      </c>
      <c r="AE36" s="165" t="s">
        <v>791</v>
      </c>
      <c r="AF36" s="63">
        <v>61</v>
      </c>
      <c r="AG36" s="168">
        <f t="shared" si="6"/>
        <v>9.0156665681347913E-3</v>
      </c>
      <c r="AH36" s="169">
        <f t="shared" si="15"/>
        <v>0.98566361217853993</v>
      </c>
      <c r="AI36" s="52"/>
      <c r="AJ36" s="154">
        <v>17</v>
      </c>
      <c r="AK36" s="155" t="s">
        <v>61</v>
      </c>
      <c r="AL36" s="165" t="s">
        <v>1553</v>
      </c>
      <c r="AM36" s="63">
        <v>176</v>
      </c>
      <c r="AN36" s="168">
        <f t="shared" si="7"/>
        <v>9.4112614298700603E-3</v>
      </c>
      <c r="AO36" s="169">
        <f t="shared" si="16"/>
        <v>0.79017164857494249</v>
      </c>
      <c r="AP36" s="52"/>
      <c r="AQ36" s="154">
        <v>17</v>
      </c>
      <c r="AR36" s="155" t="s">
        <v>64</v>
      </c>
      <c r="AS36" s="165" t="s">
        <v>282</v>
      </c>
      <c r="AT36" s="63">
        <v>290</v>
      </c>
      <c r="AU36" s="168">
        <f t="shared" si="8"/>
        <v>9.0653329165364168E-3</v>
      </c>
      <c r="AV36" s="169">
        <f t="shared" si="17"/>
        <v>0.74573304157549225</v>
      </c>
      <c r="AW36" s="74"/>
      <c r="AX36" s="154">
        <v>17</v>
      </c>
      <c r="AY36" s="155" t="s">
        <v>72</v>
      </c>
      <c r="AZ36" s="165" t="s">
        <v>1517</v>
      </c>
      <c r="BA36" s="63">
        <v>779</v>
      </c>
      <c r="BB36" s="168">
        <f t="shared" si="9"/>
        <v>1.3184841663422642E-2</v>
      </c>
      <c r="BC36" s="169">
        <f t="shared" si="18"/>
        <v>0.44014352690283159</v>
      </c>
      <c r="BD36" s="23"/>
      <c r="BE36" s="154">
        <v>17</v>
      </c>
      <c r="BF36" s="155" t="s">
        <v>56</v>
      </c>
      <c r="BG36" s="165" t="s">
        <v>1708</v>
      </c>
      <c r="BH36" s="63">
        <v>352</v>
      </c>
      <c r="BI36" s="168">
        <f t="shared" si="10"/>
        <v>8.2737871380218122E-3</v>
      </c>
      <c r="BJ36" s="169">
        <f t="shared" si="19"/>
        <v>0.85518522000752173</v>
      </c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</row>
    <row r="37" spans="1:75" ht="18.75" customHeight="1">
      <c r="A37" s="154">
        <f>A36+1</f>
        <v>18</v>
      </c>
      <c r="B37" s="155" t="s">
        <v>56</v>
      </c>
      <c r="C37" s="165" t="s">
        <v>77</v>
      </c>
      <c r="D37" s="61">
        <v>2652</v>
      </c>
      <c r="E37" s="168">
        <f>D37/$D$873</f>
        <v>6.826307539054356E-3</v>
      </c>
      <c r="F37" s="169">
        <f t="shared" si="11"/>
        <v>0.47512593404839676</v>
      </c>
      <c r="G37" s="23"/>
      <c r="H37" s="154">
        <v>18</v>
      </c>
      <c r="I37" s="155" t="s">
        <v>52</v>
      </c>
      <c r="J37" s="165" t="s">
        <v>117</v>
      </c>
      <c r="K37" s="61">
        <v>1166</v>
      </c>
      <c r="L37" s="168">
        <f t="shared" si="3"/>
        <v>6.8849864780282724E-3</v>
      </c>
      <c r="M37" s="169">
        <f t="shared" si="12"/>
        <v>0.82334045844798476</v>
      </c>
      <c r="N37" s="23"/>
      <c r="O37" s="154">
        <v>18</v>
      </c>
      <c r="P37" s="155" t="s">
        <v>917</v>
      </c>
      <c r="Q37" s="165" t="s">
        <v>1630</v>
      </c>
      <c r="R37" s="63">
        <v>240</v>
      </c>
      <c r="S37" s="168">
        <f t="shared" si="4"/>
        <v>1.340931947703654E-2</v>
      </c>
      <c r="T37" s="169">
        <f t="shared" si="13"/>
        <v>0.63906581740976642</v>
      </c>
      <c r="U37" s="43"/>
      <c r="V37" s="154">
        <v>18</v>
      </c>
      <c r="W37" s="155" t="s">
        <v>58</v>
      </c>
      <c r="X37" s="165" t="s">
        <v>193</v>
      </c>
      <c r="Y37" s="63">
        <v>454</v>
      </c>
      <c r="Z37" s="168">
        <f t="shared" si="5"/>
        <v>1.0768245534973079E-2</v>
      </c>
      <c r="AA37" s="169">
        <f t="shared" si="14"/>
        <v>0.67740328739830658</v>
      </c>
      <c r="AB37" s="43"/>
      <c r="AC37" s="154">
        <v>18</v>
      </c>
      <c r="AD37" s="155" t="s">
        <v>79</v>
      </c>
      <c r="AE37" s="165" t="s">
        <v>1657</v>
      </c>
      <c r="AF37" s="63">
        <v>54</v>
      </c>
      <c r="AG37" s="168">
        <f t="shared" si="6"/>
        <v>7.9810818799881753E-3</v>
      </c>
      <c r="AH37" s="169">
        <f t="shared" si="15"/>
        <v>0.99364469405852807</v>
      </c>
      <c r="AI37" s="52"/>
      <c r="AJ37" s="154">
        <v>18</v>
      </c>
      <c r="AK37" s="155" t="s">
        <v>61</v>
      </c>
      <c r="AL37" s="165" t="s">
        <v>484</v>
      </c>
      <c r="AM37" s="63">
        <v>172</v>
      </c>
      <c r="AN37" s="168">
        <f t="shared" si="7"/>
        <v>9.1973691246457403E-3</v>
      </c>
      <c r="AO37" s="169">
        <f t="shared" si="16"/>
        <v>0.79936901769958824</v>
      </c>
      <c r="AP37" s="52"/>
      <c r="AQ37" s="154">
        <v>18</v>
      </c>
      <c r="AR37" s="155" t="s">
        <v>64</v>
      </c>
      <c r="AS37" s="165" t="s">
        <v>232</v>
      </c>
      <c r="AT37" s="63">
        <v>286</v>
      </c>
      <c r="AU37" s="168">
        <f t="shared" si="8"/>
        <v>8.9402938418255713E-3</v>
      </c>
      <c r="AV37" s="169">
        <f t="shared" si="17"/>
        <v>0.75467333541731785</v>
      </c>
      <c r="AW37" s="74"/>
      <c r="AX37" s="154">
        <v>18</v>
      </c>
      <c r="AY37" s="155" t="s">
        <v>72</v>
      </c>
      <c r="AZ37" s="165" t="s">
        <v>1707</v>
      </c>
      <c r="BA37" s="63">
        <v>765</v>
      </c>
      <c r="BB37" s="168">
        <f t="shared" si="9"/>
        <v>1.2947886871011966E-2</v>
      </c>
      <c r="BC37" s="169">
        <f t="shared" si="18"/>
        <v>0.45309141377384354</v>
      </c>
      <c r="BD37" s="23"/>
      <c r="BE37" s="154">
        <v>18</v>
      </c>
      <c r="BF37" s="155" t="s">
        <v>56</v>
      </c>
      <c r="BG37" s="165" t="s">
        <v>247</v>
      </c>
      <c r="BH37" s="63">
        <v>338</v>
      </c>
      <c r="BI37" s="168">
        <f t="shared" si="10"/>
        <v>7.9447160586686716E-3</v>
      </c>
      <c r="BJ37" s="169">
        <f t="shared" si="19"/>
        <v>0.86312993606619037</v>
      </c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</row>
    <row r="38" spans="1:75" ht="18.75" customHeight="1">
      <c r="A38" s="154">
        <f>A37+1</f>
        <v>19</v>
      </c>
      <c r="B38" s="155" t="s">
        <v>917</v>
      </c>
      <c r="C38" s="165" t="s">
        <v>1796</v>
      </c>
      <c r="D38" s="61">
        <v>2572</v>
      </c>
      <c r="E38" s="168">
        <f>D38/$D$873</f>
        <v>6.6203857430044508E-3</v>
      </c>
      <c r="F38" s="169">
        <f t="shared" si="11"/>
        <v>0.4817463197914012</v>
      </c>
      <c r="G38" s="23"/>
      <c r="H38" s="154">
        <v>19</v>
      </c>
      <c r="I38" s="155" t="s">
        <v>52</v>
      </c>
      <c r="J38" s="165" t="s">
        <v>1620</v>
      </c>
      <c r="K38" s="61">
        <v>1157</v>
      </c>
      <c r="L38" s="168">
        <f t="shared" si="3"/>
        <v>6.8318433577004385E-3</v>
      </c>
      <c r="M38" s="169">
        <f t="shared" si="12"/>
        <v>0.83017230180568524</v>
      </c>
      <c r="N38" s="23"/>
      <c r="O38" s="154">
        <v>19</v>
      </c>
      <c r="P38" s="155" t="s">
        <v>917</v>
      </c>
      <c r="Q38" s="165" t="s">
        <v>1787</v>
      </c>
      <c r="R38" s="63">
        <v>232</v>
      </c>
      <c r="S38" s="168">
        <f t="shared" si="4"/>
        <v>1.2962342161135322E-2</v>
      </c>
      <c r="T38" s="169">
        <f t="shared" si="13"/>
        <v>0.65202815957090177</v>
      </c>
      <c r="U38" s="43"/>
      <c r="V38" s="154">
        <v>19</v>
      </c>
      <c r="W38" s="155" t="s">
        <v>58</v>
      </c>
      <c r="X38" s="165" t="s">
        <v>223</v>
      </c>
      <c r="Y38" s="63">
        <v>416</v>
      </c>
      <c r="Z38" s="168">
        <f t="shared" si="5"/>
        <v>9.8669386399753319E-3</v>
      </c>
      <c r="AA38" s="169">
        <f t="shared" si="14"/>
        <v>0.68727022603828192</v>
      </c>
      <c r="AB38" s="43"/>
      <c r="AC38" s="154">
        <v>19</v>
      </c>
      <c r="AD38" s="155" t="s">
        <v>79</v>
      </c>
      <c r="AE38" s="165" t="s">
        <v>652</v>
      </c>
      <c r="AF38" s="63">
        <v>43</v>
      </c>
      <c r="AG38" s="168">
        <f t="shared" si="6"/>
        <v>6.3553059414720664E-3</v>
      </c>
      <c r="AH38" s="169">
        <f t="shared" si="15"/>
        <v>1.0000000000000002</v>
      </c>
      <c r="AI38" s="52"/>
      <c r="AJ38" s="154">
        <v>19</v>
      </c>
      <c r="AK38" s="155" t="s">
        <v>61</v>
      </c>
      <c r="AL38" s="165" t="s">
        <v>1585</v>
      </c>
      <c r="AM38" s="63">
        <v>168</v>
      </c>
      <c r="AN38" s="168">
        <f t="shared" si="7"/>
        <v>8.983476819421422E-3</v>
      </c>
      <c r="AO38" s="169">
        <f t="shared" si="16"/>
        <v>0.8083524945190097</v>
      </c>
      <c r="AP38" s="52"/>
      <c r="AQ38" s="154">
        <v>19</v>
      </c>
      <c r="AR38" s="155" t="s">
        <v>64</v>
      </c>
      <c r="AS38" s="165" t="s">
        <v>235</v>
      </c>
      <c r="AT38" s="63">
        <v>284</v>
      </c>
      <c r="AU38" s="168">
        <f t="shared" si="8"/>
        <v>8.8777743044701467E-3</v>
      </c>
      <c r="AV38" s="169">
        <f t="shared" si="17"/>
        <v>0.76355110972178797</v>
      </c>
      <c r="AW38" s="74"/>
      <c r="AX38" s="154">
        <v>19</v>
      </c>
      <c r="AY38" s="155" t="s">
        <v>72</v>
      </c>
      <c r="AZ38" s="165" t="s">
        <v>140</v>
      </c>
      <c r="BA38" s="63">
        <v>752</v>
      </c>
      <c r="BB38" s="168">
        <f t="shared" si="9"/>
        <v>1.2727857420916339E-2</v>
      </c>
      <c r="BC38" s="169">
        <f t="shared" si="18"/>
        <v>0.46581927119475985</v>
      </c>
      <c r="BD38" s="23"/>
      <c r="BE38" s="154">
        <v>19</v>
      </c>
      <c r="BF38" s="155" t="s">
        <v>56</v>
      </c>
      <c r="BG38" s="165" t="s">
        <v>248</v>
      </c>
      <c r="BH38" s="63">
        <v>331</v>
      </c>
      <c r="BI38" s="168">
        <f t="shared" si="10"/>
        <v>7.7801805189921022E-3</v>
      </c>
      <c r="BJ38" s="169">
        <f t="shared" si="19"/>
        <v>0.87091011658518247</v>
      </c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</row>
    <row r="39" spans="1:75" ht="18.75" customHeight="1">
      <c r="A39" s="154">
        <f>A38+1</f>
        <v>20</v>
      </c>
      <c r="B39" s="155" t="s">
        <v>52</v>
      </c>
      <c r="C39" s="165" t="s">
        <v>1698</v>
      </c>
      <c r="D39" s="61">
        <v>2568</v>
      </c>
      <c r="E39" s="168">
        <f>D39/$D$873</f>
        <v>6.6100896532019556E-3</v>
      </c>
      <c r="F39" s="169">
        <f t="shared" si="11"/>
        <v>0.48835640944460318</v>
      </c>
      <c r="G39" s="23"/>
      <c r="H39" s="154">
        <v>20</v>
      </c>
      <c r="I39" s="155" t="s">
        <v>52</v>
      </c>
      <c r="J39" s="165" t="s">
        <v>1718</v>
      </c>
      <c r="K39" s="61">
        <v>1111</v>
      </c>
      <c r="L39" s="168">
        <f t="shared" si="3"/>
        <v>6.5602229649137306E-3</v>
      </c>
      <c r="M39" s="169">
        <f t="shared" si="12"/>
        <v>0.83673252477059901</v>
      </c>
      <c r="N39" s="23"/>
      <c r="O39" s="154">
        <v>20</v>
      </c>
      <c r="P39" s="155" t="s">
        <v>917</v>
      </c>
      <c r="Q39" s="165" t="s">
        <v>365</v>
      </c>
      <c r="R39" s="63">
        <v>223</v>
      </c>
      <c r="S39" s="168">
        <f t="shared" si="4"/>
        <v>1.2459492680746451E-2</v>
      </c>
      <c r="T39" s="169">
        <f t="shared" si="13"/>
        <v>0.66448765225164819</v>
      </c>
      <c r="U39" s="43"/>
      <c r="V39" s="154">
        <v>20</v>
      </c>
      <c r="W39" s="155" t="s">
        <v>58</v>
      </c>
      <c r="X39" s="165" t="s">
        <v>238</v>
      </c>
      <c r="Y39" s="63">
        <v>353</v>
      </c>
      <c r="Z39" s="168">
        <f t="shared" si="5"/>
        <v>8.3726666824790689E-3</v>
      </c>
      <c r="AA39" s="169">
        <f t="shared" si="14"/>
        <v>0.69564289272076096</v>
      </c>
      <c r="AB39" s="43"/>
      <c r="AC39" s="245" t="s">
        <v>912</v>
      </c>
      <c r="AD39" s="245"/>
      <c r="AE39" s="245"/>
      <c r="AF39" s="166">
        <f>SUM(AF20:AF38)</f>
        <v>6766</v>
      </c>
      <c r="AG39" s="183">
        <f t="shared" si="6"/>
        <v>1</v>
      </c>
      <c r="AH39" s="167"/>
      <c r="AI39" s="23"/>
      <c r="AJ39" s="154">
        <v>20</v>
      </c>
      <c r="AK39" s="155" t="s">
        <v>61</v>
      </c>
      <c r="AL39" s="165" t="s">
        <v>479</v>
      </c>
      <c r="AM39" s="63">
        <v>159</v>
      </c>
      <c r="AN39" s="168">
        <f t="shared" si="7"/>
        <v>8.5022191326667024E-3</v>
      </c>
      <c r="AO39" s="169">
        <f t="shared" si="16"/>
        <v>0.81685471365167639</v>
      </c>
      <c r="AP39" s="23"/>
      <c r="AQ39" s="154">
        <v>20</v>
      </c>
      <c r="AR39" s="155" t="s">
        <v>64</v>
      </c>
      <c r="AS39" s="165" t="s">
        <v>1751</v>
      </c>
      <c r="AT39" s="63">
        <v>271</v>
      </c>
      <c r="AU39" s="168">
        <f t="shared" si="8"/>
        <v>8.4713973116598944E-3</v>
      </c>
      <c r="AV39" s="169">
        <f t="shared" si="17"/>
        <v>0.77202250703344788</v>
      </c>
      <c r="AW39" s="74"/>
      <c r="AX39" s="154">
        <v>20</v>
      </c>
      <c r="AY39" s="155" t="s">
        <v>72</v>
      </c>
      <c r="AZ39" s="165" t="s">
        <v>1598</v>
      </c>
      <c r="BA39" s="63">
        <v>685</v>
      </c>
      <c r="BB39" s="168">
        <f t="shared" si="9"/>
        <v>1.15938594858081E-2</v>
      </c>
      <c r="BC39" s="169">
        <f t="shared" si="18"/>
        <v>0.47741313068056795</v>
      </c>
      <c r="BD39" s="23"/>
      <c r="BE39" s="154">
        <v>20</v>
      </c>
      <c r="BF39" s="155" t="s">
        <v>56</v>
      </c>
      <c r="BG39" s="165" t="s">
        <v>208</v>
      </c>
      <c r="BH39" s="63">
        <v>327</v>
      </c>
      <c r="BI39" s="168">
        <f t="shared" si="10"/>
        <v>7.6861602106054906E-3</v>
      </c>
      <c r="BJ39" s="169">
        <f t="shared" si="19"/>
        <v>0.878596276795788</v>
      </c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</row>
    <row r="40" spans="1:75" ht="18.75" customHeight="1">
      <c r="A40" s="154">
        <f>A39+1</f>
        <v>21</v>
      </c>
      <c r="B40" s="155" t="s">
        <v>52</v>
      </c>
      <c r="C40" s="165" t="s">
        <v>82</v>
      </c>
      <c r="D40" s="61">
        <v>2476</v>
      </c>
      <c r="E40" s="168">
        <f>D40/$D$873</f>
        <v>6.3732795877445639E-3</v>
      </c>
      <c r="F40" s="169">
        <f t="shared" si="11"/>
        <v>0.49472968903234776</v>
      </c>
      <c r="G40" s="23"/>
      <c r="H40" s="154">
        <v>21</v>
      </c>
      <c r="I40" s="155" t="s">
        <v>52</v>
      </c>
      <c r="J40" s="165" t="s">
        <v>125</v>
      </c>
      <c r="K40" s="61">
        <v>1067</v>
      </c>
      <c r="L40" s="168">
        <f t="shared" si="3"/>
        <v>6.3004121544220984E-3</v>
      </c>
      <c r="M40" s="169">
        <f t="shared" si="12"/>
        <v>0.84303293692502113</v>
      </c>
      <c r="N40" s="23"/>
      <c r="O40" s="154">
        <v>21</v>
      </c>
      <c r="P40" s="155" t="s">
        <v>917</v>
      </c>
      <c r="Q40" s="165" t="s">
        <v>1635</v>
      </c>
      <c r="R40" s="63">
        <v>222</v>
      </c>
      <c r="S40" s="168">
        <f t="shared" si="4"/>
        <v>1.24036205162588E-2</v>
      </c>
      <c r="T40" s="169">
        <f t="shared" si="13"/>
        <v>0.67689127276790695</v>
      </c>
      <c r="U40" s="43"/>
      <c r="V40" s="158">
        <v>21</v>
      </c>
      <c r="W40" s="159" t="s">
        <v>58</v>
      </c>
      <c r="X40" s="172" t="s">
        <v>229</v>
      </c>
      <c r="Y40" s="274">
        <v>340</v>
      </c>
      <c r="Z40" s="173">
        <f t="shared" si="5"/>
        <v>8.0643248499798394E-3</v>
      </c>
      <c r="AA40" s="174">
        <f t="shared" si="14"/>
        <v>0.70370721757074084</v>
      </c>
      <c r="AB40" s="43"/>
      <c r="AC40" s="23"/>
      <c r="AD40" s="23"/>
      <c r="AE40" s="23"/>
      <c r="AF40" s="23"/>
      <c r="AG40" s="23"/>
      <c r="AH40" s="23"/>
      <c r="AI40" s="23"/>
      <c r="AJ40" s="154">
        <v>21</v>
      </c>
      <c r="AK40" s="155" t="s">
        <v>61</v>
      </c>
      <c r="AL40" s="165" t="s">
        <v>414</v>
      </c>
      <c r="AM40" s="63">
        <v>154</v>
      </c>
      <c r="AN40" s="168">
        <f t="shared" si="7"/>
        <v>8.2348537511363028E-3</v>
      </c>
      <c r="AO40" s="169">
        <f t="shared" si="16"/>
        <v>0.8250895674028127</v>
      </c>
      <c r="AP40" s="23"/>
      <c r="AQ40" s="154">
        <v>21</v>
      </c>
      <c r="AR40" s="155" t="s">
        <v>64</v>
      </c>
      <c r="AS40" s="165" t="s">
        <v>367</v>
      </c>
      <c r="AT40" s="63">
        <v>256</v>
      </c>
      <c r="AU40" s="168">
        <f t="shared" si="8"/>
        <v>8.0025007814942175E-3</v>
      </c>
      <c r="AV40" s="169">
        <f t="shared" si="17"/>
        <v>0.78002500781494211</v>
      </c>
      <c r="AW40" s="74"/>
      <c r="AX40" s="154">
        <v>21</v>
      </c>
      <c r="AY40" s="155" t="s">
        <v>72</v>
      </c>
      <c r="AZ40" s="165" t="s">
        <v>138</v>
      </c>
      <c r="BA40" s="63">
        <v>682</v>
      </c>
      <c r="BB40" s="168">
        <f t="shared" si="9"/>
        <v>1.1543083458862955E-2</v>
      </c>
      <c r="BC40" s="169">
        <f t="shared" si="18"/>
        <v>0.48895621413943091</v>
      </c>
      <c r="BD40" s="23"/>
      <c r="BE40" s="154">
        <v>21</v>
      </c>
      <c r="BF40" s="155" t="s">
        <v>56</v>
      </c>
      <c r="BG40" s="165" t="s">
        <v>246</v>
      </c>
      <c r="BH40" s="63">
        <v>322</v>
      </c>
      <c r="BI40" s="168">
        <f t="shared" si="10"/>
        <v>7.5686348251222261E-3</v>
      </c>
      <c r="BJ40" s="169">
        <f t="shared" si="19"/>
        <v>0.88616491162091027</v>
      </c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</row>
    <row r="41" spans="1:75" ht="18.75" customHeight="1">
      <c r="A41" s="156">
        <f>A40+1</f>
        <v>22</v>
      </c>
      <c r="B41" s="157" t="s">
        <v>64</v>
      </c>
      <c r="C41" s="164" t="s">
        <v>74</v>
      </c>
      <c r="D41" s="272">
        <v>2422</v>
      </c>
      <c r="E41" s="170">
        <f>D41/$D$873</f>
        <v>6.2342823754108784E-3</v>
      </c>
      <c r="F41" s="171">
        <f t="shared" si="11"/>
        <v>0.50096397140775861</v>
      </c>
      <c r="G41" s="23"/>
      <c r="H41" s="154">
        <v>22</v>
      </c>
      <c r="I41" s="155" t="s">
        <v>52</v>
      </c>
      <c r="J41" s="165" t="s">
        <v>1606</v>
      </c>
      <c r="K41" s="61">
        <v>1000</v>
      </c>
      <c r="L41" s="168">
        <f t="shared" si="3"/>
        <v>5.9047911475371114E-3</v>
      </c>
      <c r="M41" s="169">
        <f t="shared" si="12"/>
        <v>0.84893772807255818</v>
      </c>
      <c r="N41" s="23"/>
      <c r="O41" s="154">
        <v>22</v>
      </c>
      <c r="P41" s="155" t="s">
        <v>917</v>
      </c>
      <c r="Q41" s="165" t="s">
        <v>285</v>
      </c>
      <c r="R41" s="63">
        <v>221</v>
      </c>
      <c r="S41" s="168">
        <f t="shared" si="4"/>
        <v>1.2347748351771147E-2</v>
      </c>
      <c r="T41" s="169">
        <f t="shared" si="13"/>
        <v>0.68923902111967805</v>
      </c>
      <c r="U41" s="43"/>
      <c r="V41" s="154">
        <v>22</v>
      </c>
      <c r="W41" s="155" t="s">
        <v>58</v>
      </c>
      <c r="X41" s="165" t="s">
        <v>234</v>
      </c>
      <c r="Y41" s="63">
        <v>314</v>
      </c>
      <c r="Z41" s="168">
        <f t="shared" si="5"/>
        <v>7.4476411849813805E-3</v>
      </c>
      <c r="AA41" s="169">
        <f t="shared" si="14"/>
        <v>0.71115485875572226</v>
      </c>
      <c r="AB41" s="43"/>
      <c r="AC41" s="23"/>
      <c r="AD41" s="23"/>
      <c r="AE41" s="23"/>
      <c r="AF41" s="23"/>
      <c r="AG41" s="23"/>
      <c r="AH41" s="23"/>
      <c r="AI41" s="23"/>
      <c r="AJ41" s="154">
        <v>22</v>
      </c>
      <c r="AK41" s="155" t="s">
        <v>61</v>
      </c>
      <c r="AL41" s="165" t="s">
        <v>1810</v>
      </c>
      <c r="AM41" s="63">
        <v>147</v>
      </c>
      <c r="AN41" s="168">
        <f t="shared" si="7"/>
        <v>7.860542216993744E-3</v>
      </c>
      <c r="AO41" s="169">
        <f t="shared" si="16"/>
        <v>0.83295010961980642</v>
      </c>
      <c r="AP41" s="23"/>
      <c r="AQ41" s="154">
        <v>22</v>
      </c>
      <c r="AR41" s="155" t="s">
        <v>64</v>
      </c>
      <c r="AS41" s="165" t="s">
        <v>283</v>
      </c>
      <c r="AT41" s="63">
        <v>242</v>
      </c>
      <c r="AU41" s="168">
        <f t="shared" si="8"/>
        <v>7.564864020006252E-3</v>
      </c>
      <c r="AV41" s="169">
        <f t="shared" si="17"/>
        <v>0.78758987183494833</v>
      </c>
      <c r="AW41" s="74"/>
      <c r="AX41" s="156">
        <v>22</v>
      </c>
      <c r="AY41" s="157" t="s">
        <v>72</v>
      </c>
      <c r="AZ41" s="164" t="s">
        <v>153</v>
      </c>
      <c r="BA41" s="273">
        <v>672</v>
      </c>
      <c r="BB41" s="170">
        <f t="shared" si="9"/>
        <v>1.1373830035712473E-2</v>
      </c>
      <c r="BC41" s="171">
        <f t="shared" si="18"/>
        <v>0.50033004417514337</v>
      </c>
      <c r="BD41" s="23"/>
      <c r="BE41" s="154">
        <v>22</v>
      </c>
      <c r="BF41" s="155" t="s">
        <v>56</v>
      </c>
      <c r="BG41" s="165" t="s">
        <v>1544</v>
      </c>
      <c r="BH41" s="63">
        <v>302</v>
      </c>
      <c r="BI41" s="168">
        <f t="shared" si="10"/>
        <v>7.0985332831891689E-3</v>
      </c>
      <c r="BJ41" s="169">
        <f t="shared" si="19"/>
        <v>0.89326344490409948</v>
      </c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</row>
    <row r="42" spans="1:75" ht="18.75" customHeight="1">
      <c r="A42" s="154">
        <f>A41+1</f>
        <v>23</v>
      </c>
      <c r="B42" s="155" t="s">
        <v>72</v>
      </c>
      <c r="C42" s="165" t="s">
        <v>1616</v>
      </c>
      <c r="D42" s="61">
        <v>2200</v>
      </c>
      <c r="E42" s="168">
        <f>D42/$D$873</f>
        <v>5.6628493913723913E-3</v>
      </c>
      <c r="F42" s="169">
        <f t="shared" si="11"/>
        <v>0.50662682079913102</v>
      </c>
      <c r="G42" s="23"/>
      <c r="H42" s="154">
        <v>23</v>
      </c>
      <c r="I42" s="155" t="s">
        <v>52</v>
      </c>
      <c r="J42" s="165" t="s">
        <v>134</v>
      </c>
      <c r="K42" s="63">
        <v>959</v>
      </c>
      <c r="L42" s="168">
        <f t="shared" si="3"/>
        <v>5.6626947104880896E-3</v>
      </c>
      <c r="M42" s="169">
        <f t="shared" si="12"/>
        <v>0.85460042278304627</v>
      </c>
      <c r="N42" s="23"/>
      <c r="O42" s="154">
        <v>23</v>
      </c>
      <c r="P42" s="155" t="s">
        <v>917</v>
      </c>
      <c r="Q42" s="165" t="s">
        <v>460</v>
      </c>
      <c r="R42" s="63">
        <v>189</v>
      </c>
      <c r="S42" s="168">
        <f t="shared" si="4"/>
        <v>1.0559839088166276E-2</v>
      </c>
      <c r="T42" s="169">
        <f t="shared" si="13"/>
        <v>0.69979886020784432</v>
      </c>
      <c r="U42" s="43"/>
      <c r="V42" s="154">
        <v>23</v>
      </c>
      <c r="W42" s="155" t="s">
        <v>58</v>
      </c>
      <c r="X42" s="165" t="s">
        <v>258</v>
      </c>
      <c r="Y42" s="63">
        <v>285</v>
      </c>
      <c r="Z42" s="168">
        <f t="shared" si="5"/>
        <v>6.7598017124831005E-3</v>
      </c>
      <c r="AA42" s="169">
        <f t="shared" si="14"/>
        <v>0.7179146604682054</v>
      </c>
      <c r="AB42" s="43"/>
      <c r="AC42" s="23"/>
      <c r="AD42" s="23"/>
      <c r="AE42" s="23"/>
      <c r="AF42" s="23"/>
      <c r="AG42" s="23"/>
      <c r="AH42" s="23"/>
      <c r="AI42" s="23"/>
      <c r="AJ42" s="154">
        <v>23</v>
      </c>
      <c r="AK42" s="155" t="s">
        <v>61</v>
      </c>
      <c r="AL42" s="165" t="s">
        <v>331</v>
      </c>
      <c r="AM42" s="63">
        <v>131</v>
      </c>
      <c r="AN42" s="168">
        <f t="shared" si="7"/>
        <v>7.0049729960964657E-3</v>
      </c>
      <c r="AO42" s="169">
        <f t="shared" si="16"/>
        <v>0.8399550826159029</v>
      </c>
      <c r="AP42" s="23"/>
      <c r="AQ42" s="154">
        <v>23</v>
      </c>
      <c r="AR42" s="155" t="s">
        <v>64</v>
      </c>
      <c r="AS42" s="165" t="s">
        <v>1725</v>
      </c>
      <c r="AT42" s="63">
        <v>239</v>
      </c>
      <c r="AU42" s="168">
        <f t="shared" si="8"/>
        <v>7.471084713973117E-3</v>
      </c>
      <c r="AV42" s="169">
        <f t="shared" si="17"/>
        <v>0.79506095654892139</v>
      </c>
      <c r="AW42" s="74"/>
      <c r="AX42" s="154">
        <v>23</v>
      </c>
      <c r="AY42" s="155" t="s">
        <v>72</v>
      </c>
      <c r="AZ42" s="165" t="s">
        <v>142</v>
      </c>
      <c r="BA42" s="63">
        <v>671</v>
      </c>
      <c r="BB42" s="168">
        <f t="shared" si="9"/>
        <v>1.1356904693397424E-2</v>
      </c>
      <c r="BC42" s="169">
        <f t="shared" si="18"/>
        <v>0.51168694886854083</v>
      </c>
      <c r="BD42" s="23"/>
      <c r="BE42" s="154">
        <v>23</v>
      </c>
      <c r="BF42" s="155" t="s">
        <v>56</v>
      </c>
      <c r="BG42" s="165" t="s">
        <v>226</v>
      </c>
      <c r="BH42" s="63">
        <v>274</v>
      </c>
      <c r="BI42" s="168">
        <f t="shared" si="10"/>
        <v>6.4403911244828886E-3</v>
      </c>
      <c r="BJ42" s="169">
        <f t="shared" si="19"/>
        <v>0.89970383602858239</v>
      </c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</row>
    <row r="43" spans="1:75" ht="18.75" customHeight="1">
      <c r="A43" s="154">
        <f>A42+1</f>
        <v>24</v>
      </c>
      <c r="B43" s="155" t="s">
        <v>79</v>
      </c>
      <c r="C43" s="165" t="s">
        <v>80</v>
      </c>
      <c r="D43" s="61">
        <v>2167</v>
      </c>
      <c r="E43" s="168">
        <f>D43/$D$873</f>
        <v>5.5779066505018057E-3</v>
      </c>
      <c r="F43" s="169">
        <f t="shared" si="11"/>
        <v>0.51220472744963286</v>
      </c>
      <c r="G43" s="23"/>
      <c r="H43" s="154">
        <v>24</v>
      </c>
      <c r="I43" s="155" t="s">
        <v>52</v>
      </c>
      <c r="J43" s="165" t="s">
        <v>131</v>
      </c>
      <c r="K43" s="63">
        <v>943</v>
      </c>
      <c r="L43" s="168">
        <f t="shared" si="3"/>
        <v>5.5682180521274965E-3</v>
      </c>
      <c r="M43" s="169">
        <f t="shared" si="12"/>
        <v>0.86016864083517375</v>
      </c>
      <c r="N43" s="23"/>
      <c r="O43" s="158">
        <v>24</v>
      </c>
      <c r="P43" s="159" t="s">
        <v>917</v>
      </c>
      <c r="Q43" s="172" t="s">
        <v>1667</v>
      </c>
      <c r="R43" s="274">
        <v>185</v>
      </c>
      <c r="S43" s="173">
        <f t="shared" si="4"/>
        <v>1.0336350430215666E-2</v>
      </c>
      <c r="T43" s="174">
        <f t="shared" si="13"/>
        <v>0.71013521063805995</v>
      </c>
      <c r="U43" s="43"/>
      <c r="V43" s="154">
        <v>24</v>
      </c>
      <c r="W43" s="155" t="s">
        <v>58</v>
      </c>
      <c r="X43" s="165" t="s">
        <v>292</v>
      </c>
      <c r="Y43" s="63">
        <v>252</v>
      </c>
      <c r="Z43" s="168">
        <f t="shared" si="5"/>
        <v>5.9770878299850571E-3</v>
      </c>
      <c r="AA43" s="169">
        <f t="shared" si="14"/>
        <v>0.72389174829819047</v>
      </c>
      <c r="AB43" s="43"/>
      <c r="AC43" s="23"/>
      <c r="AD43" s="23"/>
      <c r="AE43" s="23"/>
      <c r="AF43" s="23"/>
      <c r="AG43" s="23"/>
      <c r="AH43" s="23"/>
      <c r="AI43" s="23"/>
      <c r="AJ43" s="154">
        <v>24</v>
      </c>
      <c r="AK43" s="155" t="s">
        <v>61</v>
      </c>
      <c r="AL43" s="165" t="s">
        <v>1627</v>
      </c>
      <c r="AM43" s="63">
        <v>117</v>
      </c>
      <c r="AN43" s="168">
        <f t="shared" si="7"/>
        <v>6.2563499278113473E-3</v>
      </c>
      <c r="AO43" s="169">
        <f t="shared" si="16"/>
        <v>0.84621143254371423</v>
      </c>
      <c r="AP43" s="23"/>
      <c r="AQ43" s="154">
        <v>24</v>
      </c>
      <c r="AR43" s="155" t="s">
        <v>64</v>
      </c>
      <c r="AS43" s="165" t="s">
        <v>298</v>
      </c>
      <c r="AT43" s="63">
        <v>225</v>
      </c>
      <c r="AU43" s="168">
        <f t="shared" si="8"/>
        <v>7.0334479524851515E-3</v>
      </c>
      <c r="AV43" s="169">
        <f t="shared" si="17"/>
        <v>0.80209440450140657</v>
      </c>
      <c r="AW43" s="74"/>
      <c r="AX43" s="154">
        <v>24</v>
      </c>
      <c r="AY43" s="155" t="s">
        <v>72</v>
      </c>
      <c r="AZ43" s="165" t="s">
        <v>173</v>
      </c>
      <c r="BA43" s="63">
        <v>627</v>
      </c>
      <c r="BB43" s="168">
        <f t="shared" si="9"/>
        <v>1.0612189631535297E-2</v>
      </c>
      <c r="BC43" s="169">
        <f t="shared" si="18"/>
        <v>0.52229913850007614</v>
      </c>
      <c r="BD43" s="23"/>
      <c r="BE43" s="160">
        <v>24</v>
      </c>
      <c r="BF43" s="161" t="s">
        <v>56</v>
      </c>
      <c r="BG43" s="175" t="s">
        <v>296</v>
      </c>
      <c r="BH43" s="276">
        <v>232</v>
      </c>
      <c r="BI43" s="188">
        <f t="shared" si="10"/>
        <v>5.4531778864234676E-3</v>
      </c>
      <c r="BJ43" s="189">
        <f t="shared" si="19"/>
        <v>0.90515701391500591</v>
      </c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</row>
    <row r="44" spans="1:75" ht="18.75" customHeight="1">
      <c r="A44" s="154">
        <f>A43+1</f>
        <v>25</v>
      </c>
      <c r="B44" s="155" t="s">
        <v>72</v>
      </c>
      <c r="C44" s="165" t="s">
        <v>83</v>
      </c>
      <c r="D44" s="61">
        <v>2136</v>
      </c>
      <c r="E44" s="168">
        <f>D44/$D$873</f>
        <v>5.4981119545324678E-3</v>
      </c>
      <c r="F44" s="169">
        <f t="shared" si="11"/>
        <v>0.51770283940416528</v>
      </c>
      <c r="G44" s="23"/>
      <c r="H44" s="154">
        <v>25</v>
      </c>
      <c r="I44" s="155" t="s">
        <v>52</v>
      </c>
      <c r="J44" s="165" t="s">
        <v>150</v>
      </c>
      <c r="K44" s="63">
        <v>907</v>
      </c>
      <c r="L44" s="168">
        <f t="shared" si="3"/>
        <v>5.35564557081616E-3</v>
      </c>
      <c r="M44" s="169">
        <f t="shared" si="12"/>
        <v>0.86552428640598988</v>
      </c>
      <c r="N44" s="23"/>
      <c r="O44" s="154">
        <v>25</v>
      </c>
      <c r="P44" s="155" t="s">
        <v>917</v>
      </c>
      <c r="Q44" s="165" t="s">
        <v>1499</v>
      </c>
      <c r="R44" s="63">
        <v>184</v>
      </c>
      <c r="S44" s="168">
        <f t="shared" si="4"/>
        <v>1.0280478265728015E-2</v>
      </c>
      <c r="T44" s="169">
        <f t="shared" si="13"/>
        <v>0.72041568890378793</v>
      </c>
      <c r="U44" s="43"/>
      <c r="V44" s="154">
        <v>25</v>
      </c>
      <c r="W44" s="155" t="s">
        <v>58</v>
      </c>
      <c r="X44" s="165" t="s">
        <v>1807</v>
      </c>
      <c r="Y44" s="63">
        <v>251</v>
      </c>
      <c r="Z44" s="168">
        <f t="shared" si="5"/>
        <v>5.9533692274851167E-3</v>
      </c>
      <c r="AA44" s="169">
        <f t="shared" si="14"/>
        <v>0.7298451175256756</v>
      </c>
      <c r="AB44" s="43"/>
      <c r="AC44" s="23"/>
      <c r="AD44" s="23"/>
      <c r="AE44" s="23"/>
      <c r="AF44" s="23"/>
      <c r="AG44" s="23"/>
      <c r="AH44" s="23"/>
      <c r="AI44" s="23"/>
      <c r="AJ44" s="154">
        <v>25</v>
      </c>
      <c r="AK44" s="155" t="s">
        <v>61</v>
      </c>
      <c r="AL44" s="165" t="s">
        <v>448</v>
      </c>
      <c r="AM44" s="63">
        <v>116</v>
      </c>
      <c r="AN44" s="168">
        <f t="shared" si="7"/>
        <v>6.2028768515052669E-3</v>
      </c>
      <c r="AO44" s="169">
        <f t="shared" si="16"/>
        <v>0.85241430939521945</v>
      </c>
      <c r="AP44" s="23"/>
      <c r="AQ44" s="154">
        <v>25</v>
      </c>
      <c r="AR44" s="155" t="s">
        <v>64</v>
      </c>
      <c r="AS44" s="165" t="s">
        <v>408</v>
      </c>
      <c r="AT44" s="63">
        <v>225</v>
      </c>
      <c r="AU44" s="168">
        <f t="shared" si="8"/>
        <v>7.0334479524851515E-3</v>
      </c>
      <c r="AV44" s="169">
        <f t="shared" si="17"/>
        <v>0.80912785245389174</v>
      </c>
      <c r="AW44" s="74"/>
      <c r="AX44" s="154">
        <v>25</v>
      </c>
      <c r="AY44" s="155" t="s">
        <v>72</v>
      </c>
      <c r="AZ44" s="165" t="s">
        <v>1738</v>
      </c>
      <c r="BA44" s="63">
        <v>557</v>
      </c>
      <c r="BB44" s="168">
        <f t="shared" si="9"/>
        <v>9.4274156694819158E-3</v>
      </c>
      <c r="BC44" s="169">
        <f t="shared" si="18"/>
        <v>0.53172655416955805</v>
      </c>
      <c r="BD44" s="23"/>
      <c r="BE44" s="154">
        <v>25</v>
      </c>
      <c r="BF44" s="155" t="s">
        <v>56</v>
      </c>
      <c r="BG44" s="165" t="s">
        <v>1522</v>
      </c>
      <c r="BH44" s="63">
        <v>228</v>
      </c>
      <c r="BI44" s="168">
        <f t="shared" si="10"/>
        <v>5.359157578036856E-3</v>
      </c>
      <c r="BJ44" s="169">
        <f t="shared" si="19"/>
        <v>0.91051617149304276</v>
      </c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</row>
    <row r="45" spans="1:75" ht="18.75" customHeight="1">
      <c r="A45" s="154">
        <f>A44+1</f>
        <v>26</v>
      </c>
      <c r="B45" s="155" t="s">
        <v>58</v>
      </c>
      <c r="C45" s="165" t="s">
        <v>84</v>
      </c>
      <c r="D45" s="61">
        <v>2102</v>
      </c>
      <c r="E45" s="168">
        <f>D45/$D$873</f>
        <v>5.4105951912112576E-3</v>
      </c>
      <c r="F45" s="169">
        <f t="shared" si="11"/>
        <v>0.52311343459537651</v>
      </c>
      <c r="G45" s="23"/>
      <c r="H45" s="154">
        <v>26</v>
      </c>
      <c r="I45" s="155" t="s">
        <v>52</v>
      </c>
      <c r="J45" s="165" t="s">
        <v>1689</v>
      </c>
      <c r="K45" s="63">
        <v>796</v>
      </c>
      <c r="L45" s="168">
        <f t="shared" si="3"/>
        <v>4.7002137534395408E-3</v>
      </c>
      <c r="M45" s="169">
        <f t="shared" si="12"/>
        <v>0.87022450015942943</v>
      </c>
      <c r="N45" s="23"/>
      <c r="O45" s="154">
        <v>26</v>
      </c>
      <c r="P45" s="155" t="s">
        <v>917</v>
      </c>
      <c r="Q45" s="165" t="s">
        <v>1677</v>
      </c>
      <c r="R45" s="63">
        <v>184</v>
      </c>
      <c r="S45" s="168">
        <f t="shared" si="4"/>
        <v>1.0280478265728015E-2</v>
      </c>
      <c r="T45" s="169">
        <f t="shared" si="13"/>
        <v>0.73069616716951591</v>
      </c>
      <c r="U45" s="43"/>
      <c r="V45" s="154">
        <v>26</v>
      </c>
      <c r="W45" s="155" t="s">
        <v>58</v>
      </c>
      <c r="X45" s="165" t="s">
        <v>1651</v>
      </c>
      <c r="Y45" s="63">
        <v>238</v>
      </c>
      <c r="Z45" s="168">
        <f t="shared" si="5"/>
        <v>5.6450273949858873E-3</v>
      </c>
      <c r="AA45" s="169">
        <f t="shared" si="14"/>
        <v>0.73549014492066145</v>
      </c>
      <c r="AB45" s="43"/>
      <c r="AC45" s="23"/>
      <c r="AD45" s="23"/>
      <c r="AE45" s="23"/>
      <c r="AF45" s="23"/>
      <c r="AG45" s="23"/>
      <c r="AH45" s="23"/>
      <c r="AI45" s="23"/>
      <c r="AJ45" s="154">
        <v>26</v>
      </c>
      <c r="AK45" s="155" t="s">
        <v>61</v>
      </c>
      <c r="AL45" s="165" t="s">
        <v>472</v>
      </c>
      <c r="AM45" s="63">
        <v>115</v>
      </c>
      <c r="AN45" s="168">
        <f t="shared" si="7"/>
        <v>6.1494037751991873E-3</v>
      </c>
      <c r="AO45" s="169">
        <f t="shared" si="16"/>
        <v>0.85856371317041869</v>
      </c>
      <c r="AP45" s="23"/>
      <c r="AQ45" s="154">
        <v>26</v>
      </c>
      <c r="AR45" s="155" t="s">
        <v>64</v>
      </c>
      <c r="AS45" s="165" t="s">
        <v>1699</v>
      </c>
      <c r="AT45" s="63">
        <v>199</v>
      </c>
      <c r="AU45" s="168">
        <f t="shared" si="8"/>
        <v>6.220693966864645E-3</v>
      </c>
      <c r="AV45" s="169">
        <f t="shared" si="17"/>
        <v>0.81534854642075638</v>
      </c>
      <c r="AW45" s="74"/>
      <c r="AX45" s="154">
        <v>26</v>
      </c>
      <c r="AY45" s="155" t="s">
        <v>72</v>
      </c>
      <c r="AZ45" s="165" t="s">
        <v>168</v>
      </c>
      <c r="BA45" s="63">
        <v>549</v>
      </c>
      <c r="BB45" s="168">
        <f t="shared" si="9"/>
        <v>9.2920129309615289E-3</v>
      </c>
      <c r="BC45" s="169">
        <f t="shared" si="18"/>
        <v>0.54101856710051954</v>
      </c>
      <c r="BD45" s="23"/>
      <c r="BE45" s="154">
        <v>26</v>
      </c>
      <c r="BF45" s="155" t="s">
        <v>56</v>
      </c>
      <c r="BG45" s="165" t="s">
        <v>361</v>
      </c>
      <c r="BH45" s="63">
        <v>227</v>
      </c>
      <c r="BI45" s="168">
        <f t="shared" si="10"/>
        <v>5.3356525009402031E-3</v>
      </c>
      <c r="BJ45" s="169">
        <f t="shared" si="19"/>
        <v>0.91585182399398302</v>
      </c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</row>
    <row r="46" spans="1:75" ht="18.75" customHeight="1">
      <c r="A46" s="154">
        <f>A45+1</f>
        <v>27</v>
      </c>
      <c r="B46" s="155" t="s">
        <v>56</v>
      </c>
      <c r="C46" s="165" t="s">
        <v>1498</v>
      </c>
      <c r="D46" s="61">
        <v>2019</v>
      </c>
      <c r="E46" s="168">
        <f>D46/$D$873</f>
        <v>5.1969513278094809E-3</v>
      </c>
      <c r="F46" s="169">
        <f t="shared" si="11"/>
        <v>0.52831038592318602</v>
      </c>
      <c r="G46" s="23"/>
      <c r="H46" s="154">
        <v>27</v>
      </c>
      <c r="I46" s="155" t="s">
        <v>52</v>
      </c>
      <c r="J46" s="165" t="s">
        <v>1516</v>
      </c>
      <c r="K46" s="63">
        <v>793</v>
      </c>
      <c r="L46" s="168">
        <f t="shared" si="3"/>
        <v>4.6824993799969294E-3</v>
      </c>
      <c r="M46" s="169">
        <f t="shared" si="12"/>
        <v>0.8749069995394263</v>
      </c>
      <c r="N46" s="23"/>
      <c r="O46" s="154">
        <v>27</v>
      </c>
      <c r="P46" s="155" t="s">
        <v>917</v>
      </c>
      <c r="Q46" s="165" t="s">
        <v>312</v>
      </c>
      <c r="R46" s="63">
        <v>182</v>
      </c>
      <c r="S46" s="168">
        <f t="shared" si="4"/>
        <v>1.0168733936752709E-2</v>
      </c>
      <c r="T46" s="169">
        <f t="shared" si="13"/>
        <v>0.74086490110626857</v>
      </c>
      <c r="U46" s="43"/>
      <c r="V46" s="154">
        <v>27</v>
      </c>
      <c r="W46" s="155" t="s">
        <v>58</v>
      </c>
      <c r="X46" s="165" t="s">
        <v>305</v>
      </c>
      <c r="Y46" s="63">
        <v>233</v>
      </c>
      <c r="Z46" s="168">
        <f t="shared" si="5"/>
        <v>5.5264343824861836E-3</v>
      </c>
      <c r="AA46" s="169">
        <f t="shared" si="14"/>
        <v>0.74101657930314768</v>
      </c>
      <c r="AB46" s="43"/>
      <c r="AC46" s="23"/>
      <c r="AD46" s="23"/>
      <c r="AE46" s="23"/>
      <c r="AF46" s="23"/>
      <c r="AG46" s="23"/>
      <c r="AH46" s="54"/>
      <c r="AI46" s="23"/>
      <c r="AJ46" s="154">
        <v>27</v>
      </c>
      <c r="AK46" s="155" t="s">
        <v>61</v>
      </c>
      <c r="AL46" s="165" t="s">
        <v>1524</v>
      </c>
      <c r="AM46" s="63">
        <v>113</v>
      </c>
      <c r="AN46" s="168">
        <f t="shared" si="7"/>
        <v>6.0424576225870273E-3</v>
      </c>
      <c r="AO46" s="169">
        <f t="shared" si="16"/>
        <v>0.86460617079300572</v>
      </c>
      <c r="AP46" s="23"/>
      <c r="AQ46" s="154">
        <v>27</v>
      </c>
      <c r="AR46" s="155" t="s">
        <v>64</v>
      </c>
      <c r="AS46" s="165" t="s">
        <v>1487</v>
      </c>
      <c r="AT46" s="63">
        <v>180</v>
      </c>
      <c r="AU46" s="168">
        <f t="shared" si="8"/>
        <v>5.6267583619881217E-3</v>
      </c>
      <c r="AV46" s="169">
        <f t="shared" si="17"/>
        <v>0.8209753047827445</v>
      </c>
      <c r="AW46" s="74"/>
      <c r="AX46" s="154">
        <v>27</v>
      </c>
      <c r="AY46" s="155" t="s">
        <v>72</v>
      </c>
      <c r="AZ46" s="165" t="s">
        <v>1682</v>
      </c>
      <c r="BA46" s="63">
        <v>548</v>
      </c>
      <c r="BB46" s="168">
        <f t="shared" si="9"/>
        <v>9.2750875886464801E-3</v>
      </c>
      <c r="BC46" s="169">
        <f t="shared" si="18"/>
        <v>0.55029365468916602</v>
      </c>
      <c r="BD46" s="23"/>
      <c r="BE46" s="154">
        <v>27</v>
      </c>
      <c r="BF46" s="155" t="s">
        <v>56</v>
      </c>
      <c r="BG46" s="165" t="s">
        <v>334</v>
      </c>
      <c r="BH46" s="63">
        <v>215</v>
      </c>
      <c r="BI46" s="168">
        <f t="shared" si="10"/>
        <v>5.0535915757803683E-3</v>
      </c>
      <c r="BJ46" s="169">
        <f t="shared" si="19"/>
        <v>0.92090541556976335</v>
      </c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</row>
    <row r="47" spans="1:75" ht="18.75" customHeight="1">
      <c r="A47" s="154">
        <f>A46+1</f>
        <v>28</v>
      </c>
      <c r="B47" s="155" t="s">
        <v>56</v>
      </c>
      <c r="C47" s="165" t="s">
        <v>88</v>
      </c>
      <c r="D47" s="61">
        <v>1802</v>
      </c>
      <c r="E47" s="168">
        <f>D47/$D$873</f>
        <v>4.6383884560241137E-3</v>
      </c>
      <c r="F47" s="169">
        <f t="shared" si="11"/>
        <v>0.53294877437921018</v>
      </c>
      <c r="G47" s="23"/>
      <c r="H47" s="154">
        <v>28</v>
      </c>
      <c r="I47" s="155" t="s">
        <v>52</v>
      </c>
      <c r="J47" s="165" t="s">
        <v>147</v>
      </c>
      <c r="K47" s="63">
        <v>764</v>
      </c>
      <c r="L47" s="168">
        <f t="shared" si="3"/>
        <v>4.5112604367183529E-3</v>
      </c>
      <c r="M47" s="169">
        <f t="shared" si="12"/>
        <v>0.87941825997614465</v>
      </c>
      <c r="N47" s="23"/>
      <c r="O47" s="154">
        <v>28</v>
      </c>
      <c r="P47" s="155" t="s">
        <v>917</v>
      </c>
      <c r="Q47" s="165" t="s">
        <v>360</v>
      </c>
      <c r="R47" s="63">
        <v>175</v>
      </c>
      <c r="S47" s="168">
        <f t="shared" si="4"/>
        <v>9.7776287853391444E-3</v>
      </c>
      <c r="T47" s="169">
        <f t="shared" si="13"/>
        <v>0.75064252989160773</v>
      </c>
      <c r="U47" s="43"/>
      <c r="V47" s="154">
        <v>28</v>
      </c>
      <c r="W47" s="155" t="s">
        <v>58</v>
      </c>
      <c r="X47" s="165" t="s">
        <v>1577</v>
      </c>
      <c r="Y47" s="63">
        <v>223</v>
      </c>
      <c r="Z47" s="168">
        <f t="shared" si="5"/>
        <v>5.289248357486777E-3</v>
      </c>
      <c r="AA47" s="169">
        <f t="shared" si="14"/>
        <v>0.74630582766063447</v>
      </c>
      <c r="AB47" s="52"/>
      <c r="AC47" s="23"/>
      <c r="AD47" s="23"/>
      <c r="AE47" s="23"/>
      <c r="AF47" s="23"/>
      <c r="AG47" s="23"/>
      <c r="AH47" s="23"/>
      <c r="AI47" s="23"/>
      <c r="AJ47" s="154">
        <v>28</v>
      </c>
      <c r="AK47" s="155" t="s">
        <v>61</v>
      </c>
      <c r="AL47" s="165" t="s">
        <v>1593</v>
      </c>
      <c r="AM47" s="63">
        <v>104</v>
      </c>
      <c r="AN47" s="168">
        <f t="shared" si="7"/>
        <v>5.5611999358323085E-3</v>
      </c>
      <c r="AO47" s="169">
        <f t="shared" si="16"/>
        <v>0.87016737072883799</v>
      </c>
      <c r="AP47" s="23"/>
      <c r="AQ47" s="154">
        <v>28</v>
      </c>
      <c r="AR47" s="155" t="s">
        <v>64</v>
      </c>
      <c r="AS47" s="165" t="s">
        <v>1736</v>
      </c>
      <c r="AT47" s="63">
        <v>167</v>
      </c>
      <c r="AU47" s="168">
        <f t="shared" si="8"/>
        <v>5.2203813691778685E-3</v>
      </c>
      <c r="AV47" s="169">
        <f t="shared" si="17"/>
        <v>0.8261956861519224</v>
      </c>
      <c r="AW47" s="74"/>
      <c r="AX47" s="154">
        <v>28</v>
      </c>
      <c r="AY47" s="155" t="s">
        <v>72</v>
      </c>
      <c r="AZ47" s="165" t="s">
        <v>161</v>
      </c>
      <c r="BA47" s="63">
        <v>532</v>
      </c>
      <c r="BB47" s="168">
        <f t="shared" si="9"/>
        <v>9.0042821116057079E-3</v>
      </c>
      <c r="BC47" s="169">
        <f t="shared" si="18"/>
        <v>0.55929793680077178</v>
      </c>
      <c r="BD47" s="23"/>
      <c r="BE47" s="154">
        <v>28</v>
      </c>
      <c r="BF47" s="155" t="s">
        <v>56</v>
      </c>
      <c r="BG47" s="165" t="s">
        <v>308</v>
      </c>
      <c r="BH47" s="63">
        <v>207</v>
      </c>
      <c r="BI47" s="168">
        <f t="shared" si="10"/>
        <v>4.8655509590071451E-3</v>
      </c>
      <c r="BJ47" s="169">
        <f t="shared" si="19"/>
        <v>0.92577096652877044</v>
      </c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</row>
    <row r="48" spans="1:75" ht="18.75" customHeight="1">
      <c r="A48" s="154">
        <f>A47+1</f>
        <v>29</v>
      </c>
      <c r="B48" s="155" t="s">
        <v>64</v>
      </c>
      <c r="C48" s="165" t="s">
        <v>1797</v>
      </c>
      <c r="D48" s="61">
        <v>1770</v>
      </c>
      <c r="E48" s="168">
        <f>D48/$D$873</f>
        <v>4.5560197376041511E-3</v>
      </c>
      <c r="F48" s="169">
        <f t="shared" si="11"/>
        <v>0.53750479411681429</v>
      </c>
      <c r="G48" s="23"/>
      <c r="H48" s="154">
        <v>29</v>
      </c>
      <c r="I48" s="155" t="s">
        <v>52</v>
      </c>
      <c r="J48" s="165" t="s">
        <v>158</v>
      </c>
      <c r="K48" s="63">
        <v>679</v>
      </c>
      <c r="L48" s="168">
        <f t="shared" si="3"/>
        <v>4.0093531891776989E-3</v>
      </c>
      <c r="M48" s="169">
        <f t="shared" si="12"/>
        <v>0.88342761316532237</v>
      </c>
      <c r="N48" s="23"/>
      <c r="O48" s="154">
        <v>29</v>
      </c>
      <c r="P48" s="155" t="s">
        <v>917</v>
      </c>
      <c r="Q48" s="165" t="s">
        <v>1690</v>
      </c>
      <c r="R48" s="63">
        <v>175</v>
      </c>
      <c r="S48" s="168">
        <f t="shared" si="4"/>
        <v>9.7776287853391444E-3</v>
      </c>
      <c r="T48" s="169">
        <f t="shared" si="13"/>
        <v>0.7604201586769469</v>
      </c>
      <c r="U48" s="43"/>
      <c r="V48" s="154">
        <v>29</v>
      </c>
      <c r="W48" s="155" t="s">
        <v>58</v>
      </c>
      <c r="X48" s="165" t="s">
        <v>339</v>
      </c>
      <c r="Y48" s="63">
        <v>221</v>
      </c>
      <c r="Z48" s="168">
        <f t="shared" si="5"/>
        <v>5.2418111524868954E-3</v>
      </c>
      <c r="AA48" s="169">
        <f t="shared" si="14"/>
        <v>0.75154763881312137</v>
      </c>
      <c r="AB48" s="43"/>
      <c r="AC48" s="23"/>
      <c r="AD48" s="23"/>
      <c r="AE48" s="23"/>
      <c r="AF48" s="23"/>
      <c r="AG48" s="23"/>
      <c r="AH48" s="23"/>
      <c r="AI48" s="23"/>
      <c r="AJ48" s="154">
        <v>29</v>
      </c>
      <c r="AK48" s="155" t="s">
        <v>61</v>
      </c>
      <c r="AL48" s="165" t="s">
        <v>591</v>
      </c>
      <c r="AM48" s="63">
        <v>103</v>
      </c>
      <c r="AN48" s="168">
        <f t="shared" si="7"/>
        <v>5.507726859526229E-3</v>
      </c>
      <c r="AO48" s="169">
        <f t="shared" si="16"/>
        <v>0.87567509758836426</v>
      </c>
      <c r="AP48" s="23"/>
      <c r="AQ48" s="154">
        <v>29</v>
      </c>
      <c r="AR48" s="155" t="s">
        <v>64</v>
      </c>
      <c r="AS48" s="165" t="s">
        <v>1706</v>
      </c>
      <c r="AT48" s="63">
        <v>157</v>
      </c>
      <c r="AU48" s="168">
        <f t="shared" si="8"/>
        <v>4.9077836824007503E-3</v>
      </c>
      <c r="AV48" s="169">
        <f t="shared" si="17"/>
        <v>0.83110346983432315</v>
      </c>
      <c r="AW48" s="74"/>
      <c r="AX48" s="154">
        <v>29</v>
      </c>
      <c r="AY48" s="155" t="s">
        <v>72</v>
      </c>
      <c r="AZ48" s="165" t="s">
        <v>186</v>
      </c>
      <c r="BA48" s="63">
        <v>522</v>
      </c>
      <c r="BB48" s="168">
        <f t="shared" si="9"/>
        <v>8.8350286884552234E-3</v>
      </c>
      <c r="BC48" s="169">
        <f t="shared" si="18"/>
        <v>0.56813296548922698</v>
      </c>
      <c r="BD48" s="23"/>
      <c r="BE48" s="154">
        <v>29</v>
      </c>
      <c r="BF48" s="155" t="s">
        <v>56</v>
      </c>
      <c r="BG48" s="165" t="s">
        <v>276</v>
      </c>
      <c r="BH48" s="63">
        <v>193</v>
      </c>
      <c r="BI48" s="168">
        <f t="shared" si="10"/>
        <v>4.5364798796540054E-3</v>
      </c>
      <c r="BJ48" s="169">
        <f t="shared" si="19"/>
        <v>0.93030744640842444</v>
      </c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</row>
    <row r="49" spans="1:75" ht="18.75" customHeight="1">
      <c r="A49" s="154">
        <f>A48+1</f>
        <v>30</v>
      </c>
      <c r="B49" s="155" t="s">
        <v>52</v>
      </c>
      <c r="C49" s="165" t="s">
        <v>92</v>
      </c>
      <c r="D49" s="61">
        <v>1750</v>
      </c>
      <c r="E49" s="168">
        <f>D49/$D$873</f>
        <v>4.504539288591675E-3</v>
      </c>
      <c r="F49" s="169">
        <f t="shared" si="11"/>
        <v>0.54200933340540591</v>
      </c>
      <c r="G49" s="23"/>
      <c r="H49" s="154">
        <v>30</v>
      </c>
      <c r="I49" s="155" t="s">
        <v>52</v>
      </c>
      <c r="J49" s="165" t="s">
        <v>146</v>
      </c>
      <c r="K49" s="63">
        <v>674</v>
      </c>
      <c r="L49" s="168">
        <f t="shared" si="3"/>
        <v>3.9798292334400128E-3</v>
      </c>
      <c r="M49" s="169">
        <f t="shared" si="12"/>
        <v>0.88740744239876235</v>
      </c>
      <c r="N49" s="23"/>
      <c r="O49" s="154">
        <v>30</v>
      </c>
      <c r="P49" s="155" t="s">
        <v>917</v>
      </c>
      <c r="Q49" s="165" t="s">
        <v>393</v>
      </c>
      <c r="R49" s="63">
        <v>151</v>
      </c>
      <c r="S49" s="168">
        <f t="shared" si="4"/>
        <v>8.4366968376354892E-3</v>
      </c>
      <c r="T49" s="169">
        <f t="shared" si="13"/>
        <v>0.76885685551458238</v>
      </c>
      <c r="U49" s="43"/>
      <c r="V49" s="154">
        <v>30</v>
      </c>
      <c r="W49" s="155" t="s">
        <v>58</v>
      </c>
      <c r="X49" s="165" t="s">
        <v>359</v>
      </c>
      <c r="Y49" s="63">
        <v>211</v>
      </c>
      <c r="Z49" s="168">
        <f t="shared" si="5"/>
        <v>5.0046251274874888E-3</v>
      </c>
      <c r="AA49" s="169">
        <f t="shared" si="14"/>
        <v>0.75655226394060882</v>
      </c>
      <c r="AB49" s="43"/>
      <c r="AC49" s="23"/>
      <c r="AD49" s="23"/>
      <c r="AE49" s="23"/>
      <c r="AF49" s="23"/>
      <c r="AG49" s="23"/>
      <c r="AH49" s="23"/>
      <c r="AI49" s="23"/>
      <c r="AJ49" s="154">
        <v>30</v>
      </c>
      <c r="AK49" s="155" t="s">
        <v>61</v>
      </c>
      <c r="AL49" s="165" t="s">
        <v>1743</v>
      </c>
      <c r="AM49" s="63">
        <v>102</v>
      </c>
      <c r="AN49" s="168">
        <f t="shared" si="7"/>
        <v>5.4542537832201485E-3</v>
      </c>
      <c r="AO49" s="169">
        <f t="shared" si="16"/>
        <v>0.88112935137158443</v>
      </c>
      <c r="AP49" s="23"/>
      <c r="AQ49" s="154">
        <v>30</v>
      </c>
      <c r="AR49" s="155" t="s">
        <v>64</v>
      </c>
      <c r="AS49" s="165" t="s">
        <v>405</v>
      </c>
      <c r="AT49" s="63">
        <v>155</v>
      </c>
      <c r="AU49" s="168">
        <f t="shared" si="8"/>
        <v>4.8452641450453266E-3</v>
      </c>
      <c r="AV49" s="169">
        <f t="shared" si="17"/>
        <v>0.83594873397936853</v>
      </c>
      <c r="AW49" s="74"/>
      <c r="AX49" s="154">
        <v>30</v>
      </c>
      <c r="AY49" s="155" t="s">
        <v>72</v>
      </c>
      <c r="AZ49" s="165" t="s">
        <v>180</v>
      </c>
      <c r="BA49" s="63">
        <v>498</v>
      </c>
      <c r="BB49" s="168">
        <f t="shared" si="9"/>
        <v>8.4288204728940642E-3</v>
      </c>
      <c r="BC49" s="169">
        <f t="shared" si="18"/>
        <v>0.57656178596212104</v>
      </c>
      <c r="BD49" s="23"/>
      <c r="BE49" s="154">
        <v>30</v>
      </c>
      <c r="BF49" s="155" t="s">
        <v>56</v>
      </c>
      <c r="BG49" s="165" t="s">
        <v>1695</v>
      </c>
      <c r="BH49" s="63">
        <v>180</v>
      </c>
      <c r="BI49" s="168">
        <f t="shared" si="10"/>
        <v>4.2309138773975177E-3</v>
      </c>
      <c r="BJ49" s="169">
        <f t="shared" si="19"/>
        <v>0.93453836028582193</v>
      </c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</row>
    <row r="50" spans="1:75" ht="18.75" customHeight="1">
      <c r="A50" s="154">
        <f>A49+1</f>
        <v>31</v>
      </c>
      <c r="B50" s="155" t="s">
        <v>58</v>
      </c>
      <c r="C50" s="165" t="s">
        <v>1656</v>
      </c>
      <c r="D50" s="61">
        <v>1704</v>
      </c>
      <c r="E50" s="168">
        <f>D50/$D$873</f>
        <v>4.38613425586298E-3</v>
      </c>
      <c r="F50" s="169">
        <f t="shared" si="11"/>
        <v>0.5463954676612689</v>
      </c>
      <c r="G50" s="23"/>
      <c r="H50" s="154">
        <v>31</v>
      </c>
      <c r="I50" s="155" t="s">
        <v>52</v>
      </c>
      <c r="J50" s="165" t="s">
        <v>162</v>
      </c>
      <c r="K50" s="63">
        <v>647</v>
      </c>
      <c r="L50" s="168">
        <f t="shared" si="3"/>
        <v>3.820399872456511E-3</v>
      </c>
      <c r="M50" s="169">
        <f t="shared" si="12"/>
        <v>0.89122784227121887</v>
      </c>
      <c r="N50" s="23"/>
      <c r="O50" s="154">
        <v>31</v>
      </c>
      <c r="P50" s="155" t="s">
        <v>917</v>
      </c>
      <c r="Q50" s="165" t="s">
        <v>391</v>
      </c>
      <c r="R50" s="63">
        <v>147</v>
      </c>
      <c r="S50" s="168">
        <f t="shared" si="4"/>
        <v>8.2132081796848812E-3</v>
      </c>
      <c r="T50" s="169">
        <f t="shared" si="13"/>
        <v>0.77707006369426723</v>
      </c>
      <c r="U50" s="43"/>
      <c r="V50" s="154">
        <v>31</v>
      </c>
      <c r="W50" s="155" t="s">
        <v>58</v>
      </c>
      <c r="X50" s="165" t="s">
        <v>322</v>
      </c>
      <c r="Y50" s="63">
        <v>207</v>
      </c>
      <c r="Z50" s="168">
        <f t="shared" si="5"/>
        <v>4.9097507174877255E-3</v>
      </c>
      <c r="AA50" s="169">
        <f t="shared" si="14"/>
        <v>0.76146201465809649</v>
      </c>
      <c r="AB50" s="43"/>
      <c r="AC50" s="23"/>
      <c r="AD50" s="23"/>
      <c r="AE50" s="23"/>
      <c r="AF50" s="23"/>
      <c r="AG50" s="23"/>
      <c r="AH50" s="23"/>
      <c r="AI50" s="23"/>
      <c r="AJ50" s="154">
        <v>31</v>
      </c>
      <c r="AK50" s="155" t="s">
        <v>61</v>
      </c>
      <c r="AL50" s="165" t="s">
        <v>531</v>
      </c>
      <c r="AM50" s="63">
        <v>95</v>
      </c>
      <c r="AN50" s="168">
        <f t="shared" si="7"/>
        <v>5.0799422490775898E-3</v>
      </c>
      <c r="AO50" s="169">
        <f t="shared" si="16"/>
        <v>0.88620929362066203</v>
      </c>
      <c r="AP50" s="23"/>
      <c r="AQ50" s="154">
        <v>31</v>
      </c>
      <c r="AR50" s="155" t="s">
        <v>64</v>
      </c>
      <c r="AS50" s="165" t="s">
        <v>1678</v>
      </c>
      <c r="AT50" s="63">
        <v>154</v>
      </c>
      <c r="AU50" s="168">
        <f t="shared" si="8"/>
        <v>4.8140043763676152E-3</v>
      </c>
      <c r="AV50" s="169">
        <f t="shared" si="17"/>
        <v>0.84076273835573612</v>
      </c>
      <c r="AW50" s="74"/>
      <c r="AX50" s="154">
        <v>31</v>
      </c>
      <c r="AY50" s="155" t="s">
        <v>72</v>
      </c>
      <c r="AZ50" s="165" t="s">
        <v>200</v>
      </c>
      <c r="BA50" s="63">
        <v>494</v>
      </c>
      <c r="BB50" s="168">
        <f t="shared" si="9"/>
        <v>8.3611191036338708E-3</v>
      </c>
      <c r="BC50" s="169">
        <f t="shared" si="18"/>
        <v>0.58492290506575495</v>
      </c>
      <c r="BD50" s="23"/>
      <c r="BE50" s="154">
        <v>31</v>
      </c>
      <c r="BF50" s="155" t="s">
        <v>56</v>
      </c>
      <c r="BG50" s="165" t="s">
        <v>378</v>
      </c>
      <c r="BH50" s="63">
        <v>177</v>
      </c>
      <c r="BI50" s="168">
        <f t="shared" si="10"/>
        <v>4.160398646107559E-3</v>
      </c>
      <c r="BJ50" s="169">
        <f t="shared" si="19"/>
        <v>0.93869875893192944</v>
      </c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</row>
    <row r="51" spans="1:75" ht="18.75" customHeight="1">
      <c r="A51" s="154">
        <f>A50+1</f>
        <v>32</v>
      </c>
      <c r="B51" s="155" t="s">
        <v>52</v>
      </c>
      <c r="C51" s="165" t="s">
        <v>96</v>
      </c>
      <c r="D51" s="61">
        <v>1679</v>
      </c>
      <c r="E51" s="168">
        <f>D51/$D$873</f>
        <v>4.321783694597384E-3</v>
      </c>
      <c r="F51" s="169">
        <f t="shared" si="11"/>
        <v>0.55071725135586624</v>
      </c>
      <c r="G51" s="23"/>
      <c r="H51" s="154">
        <v>32</v>
      </c>
      <c r="I51" s="155" t="s">
        <v>52</v>
      </c>
      <c r="J51" s="165" t="s">
        <v>155</v>
      </c>
      <c r="K51" s="63">
        <v>625</v>
      </c>
      <c r="L51" s="168">
        <f t="shared" si="3"/>
        <v>3.6904944672106949E-3</v>
      </c>
      <c r="M51" s="169">
        <f t="shared" si="12"/>
        <v>0.89491833673842958</v>
      </c>
      <c r="N51" s="23"/>
      <c r="O51" s="154">
        <v>32</v>
      </c>
      <c r="P51" s="155" t="s">
        <v>917</v>
      </c>
      <c r="Q51" s="165" t="s">
        <v>1526</v>
      </c>
      <c r="R51" s="63">
        <v>146</v>
      </c>
      <c r="S51" s="168">
        <f t="shared" si="4"/>
        <v>8.1573360151972283E-3</v>
      </c>
      <c r="T51" s="169">
        <f t="shared" si="13"/>
        <v>0.78522739970946442</v>
      </c>
      <c r="U51" s="43"/>
      <c r="V51" s="154">
        <v>32</v>
      </c>
      <c r="W51" s="155" t="s">
        <v>58</v>
      </c>
      <c r="X51" s="165" t="s">
        <v>1686</v>
      </c>
      <c r="Y51" s="63">
        <v>200</v>
      </c>
      <c r="Z51" s="168">
        <f t="shared" si="5"/>
        <v>4.743720499988141E-3</v>
      </c>
      <c r="AA51" s="169">
        <f t="shared" si="14"/>
        <v>0.76620573515808466</v>
      </c>
      <c r="AB51" s="43"/>
      <c r="AC51" s="23"/>
      <c r="AD51" s="23"/>
      <c r="AE51" s="23"/>
      <c r="AF51" s="23"/>
      <c r="AG51" s="23"/>
      <c r="AH51" s="23"/>
      <c r="AI51" s="23"/>
      <c r="AJ51" s="154">
        <v>32</v>
      </c>
      <c r="AK51" s="155" t="s">
        <v>61</v>
      </c>
      <c r="AL51" s="165" t="s">
        <v>1653</v>
      </c>
      <c r="AM51" s="63">
        <v>91</v>
      </c>
      <c r="AN51" s="168">
        <f t="shared" si="7"/>
        <v>4.8660499438532697E-3</v>
      </c>
      <c r="AO51" s="169">
        <f t="shared" si="16"/>
        <v>0.89107534356451534</v>
      </c>
      <c r="AP51" s="23"/>
      <c r="AQ51" s="154">
        <v>32</v>
      </c>
      <c r="AR51" s="155" t="s">
        <v>64</v>
      </c>
      <c r="AS51" s="165" t="s">
        <v>380</v>
      </c>
      <c r="AT51" s="63">
        <v>153</v>
      </c>
      <c r="AU51" s="168">
        <f t="shared" si="8"/>
        <v>4.782744607689903E-3</v>
      </c>
      <c r="AV51" s="169">
        <f t="shared" si="17"/>
        <v>0.84554548296342602</v>
      </c>
      <c r="AW51" s="74"/>
      <c r="AX51" s="154">
        <v>32</v>
      </c>
      <c r="AY51" s="155" t="s">
        <v>72</v>
      </c>
      <c r="AZ51" s="165" t="s">
        <v>221</v>
      </c>
      <c r="BA51" s="63">
        <v>487</v>
      </c>
      <c r="BB51" s="168">
        <f t="shared" si="9"/>
        <v>8.2426417074285326E-3</v>
      </c>
      <c r="BC51" s="169">
        <f t="shared" si="18"/>
        <v>0.59316554677318345</v>
      </c>
      <c r="BD51" s="23"/>
      <c r="BE51" s="154">
        <v>32</v>
      </c>
      <c r="BF51" s="155" t="s">
        <v>56</v>
      </c>
      <c r="BG51" s="165" t="s">
        <v>1520</v>
      </c>
      <c r="BH51" s="63">
        <v>169</v>
      </c>
      <c r="BI51" s="168">
        <f t="shared" si="10"/>
        <v>3.9723580293343358E-3</v>
      </c>
      <c r="BJ51" s="169">
        <f t="shared" si="19"/>
        <v>0.94267111696126382</v>
      </c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</row>
    <row r="52" spans="1:75" ht="18.75" customHeight="1">
      <c r="A52" s="154">
        <f>A51+1</f>
        <v>33</v>
      </c>
      <c r="B52" s="155" t="s">
        <v>72</v>
      </c>
      <c r="C52" s="165" t="s">
        <v>103</v>
      </c>
      <c r="D52" s="61">
        <v>1656</v>
      </c>
      <c r="E52" s="168">
        <f>D52/$D$873</f>
        <v>4.2625811782330365E-3</v>
      </c>
      <c r="F52" s="169">
        <f t="shared" si="11"/>
        <v>0.55497983253409933</v>
      </c>
      <c r="G52" s="23"/>
      <c r="H52" s="154">
        <v>33</v>
      </c>
      <c r="I52" s="155" t="s">
        <v>52</v>
      </c>
      <c r="J52" s="165" t="s">
        <v>157</v>
      </c>
      <c r="K52" s="63">
        <v>614</v>
      </c>
      <c r="L52" s="168">
        <f t="shared" si="3"/>
        <v>3.6255417645877867E-3</v>
      </c>
      <c r="M52" s="169">
        <f t="shared" si="12"/>
        <v>0.89854387850301731</v>
      </c>
      <c r="N52" s="23"/>
      <c r="O52" s="154">
        <v>33</v>
      </c>
      <c r="P52" s="155" t="s">
        <v>917</v>
      </c>
      <c r="Q52" s="165" t="s">
        <v>358</v>
      </c>
      <c r="R52" s="63">
        <v>139</v>
      </c>
      <c r="S52" s="168">
        <f t="shared" si="4"/>
        <v>7.7662308637836634E-3</v>
      </c>
      <c r="T52" s="169">
        <f t="shared" si="13"/>
        <v>0.79299363057324812</v>
      </c>
      <c r="U52" s="43"/>
      <c r="V52" s="154">
        <v>33</v>
      </c>
      <c r="W52" s="155" t="s">
        <v>58</v>
      </c>
      <c r="X52" s="165" t="s">
        <v>304</v>
      </c>
      <c r="Y52" s="63">
        <v>198</v>
      </c>
      <c r="Z52" s="168">
        <f t="shared" si="5"/>
        <v>4.6962832949882594E-3</v>
      </c>
      <c r="AA52" s="169">
        <f t="shared" si="14"/>
        <v>0.77090201845307293</v>
      </c>
      <c r="AB52" s="43"/>
      <c r="AC52" s="23"/>
      <c r="AD52" s="23"/>
      <c r="AE52" s="23"/>
      <c r="AF52" s="23"/>
      <c r="AG52" s="23"/>
      <c r="AH52" s="23"/>
      <c r="AI52" s="23"/>
      <c r="AJ52" s="154">
        <v>33</v>
      </c>
      <c r="AK52" s="155" t="s">
        <v>61</v>
      </c>
      <c r="AL52" s="165" t="s">
        <v>1750</v>
      </c>
      <c r="AM52" s="63">
        <v>89</v>
      </c>
      <c r="AN52" s="168">
        <f t="shared" si="7"/>
        <v>4.7591037912411097E-3</v>
      </c>
      <c r="AO52" s="169">
        <f t="shared" si="16"/>
        <v>0.89583444735575646</v>
      </c>
      <c r="AP52" s="23"/>
      <c r="AQ52" s="154">
        <v>33</v>
      </c>
      <c r="AR52" s="155" t="s">
        <v>64</v>
      </c>
      <c r="AS52" s="165" t="s">
        <v>1815</v>
      </c>
      <c r="AT52" s="63">
        <v>141</v>
      </c>
      <c r="AU52" s="168">
        <f t="shared" si="8"/>
        <v>4.407627383557362E-3</v>
      </c>
      <c r="AV52" s="169">
        <f t="shared" si="17"/>
        <v>0.8499531103469834</v>
      </c>
      <c r="AW52" s="74"/>
      <c r="AX52" s="154">
        <v>33</v>
      </c>
      <c r="AY52" s="155" t="s">
        <v>72</v>
      </c>
      <c r="AZ52" s="165" t="s">
        <v>166</v>
      </c>
      <c r="BA52" s="63">
        <v>474</v>
      </c>
      <c r="BB52" s="168">
        <f t="shared" si="9"/>
        <v>8.0226122573329051E-3</v>
      </c>
      <c r="BC52" s="169">
        <f t="shared" si="18"/>
        <v>0.60118815903051637</v>
      </c>
      <c r="BD52" s="23"/>
      <c r="BE52" s="154">
        <v>33</v>
      </c>
      <c r="BF52" s="155" t="s">
        <v>56</v>
      </c>
      <c r="BG52" s="165" t="s">
        <v>382</v>
      </c>
      <c r="BH52" s="63">
        <v>155</v>
      </c>
      <c r="BI52" s="168">
        <f t="shared" si="10"/>
        <v>3.6432869499811961E-3</v>
      </c>
      <c r="BJ52" s="169">
        <f t="shared" si="19"/>
        <v>0.94631440391124499</v>
      </c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</row>
    <row r="53" spans="1:75" ht="18.75" customHeight="1">
      <c r="A53" s="154">
        <f>A52+1</f>
        <v>34</v>
      </c>
      <c r="B53" s="155" t="s">
        <v>58</v>
      </c>
      <c r="C53" s="165" t="s">
        <v>1642</v>
      </c>
      <c r="D53" s="61">
        <v>1656</v>
      </c>
      <c r="E53" s="168">
        <f>D53/$D$873</f>
        <v>4.2625811782330365E-3</v>
      </c>
      <c r="F53" s="169">
        <f t="shared" si="11"/>
        <v>0.55924241371233241</v>
      </c>
      <c r="G53" s="23"/>
      <c r="H53" s="160">
        <v>34</v>
      </c>
      <c r="I53" s="161" t="s">
        <v>52</v>
      </c>
      <c r="J53" s="175" t="s">
        <v>139</v>
      </c>
      <c r="K53" s="276">
        <v>607</v>
      </c>
      <c r="L53" s="188">
        <f t="shared" si="3"/>
        <v>3.5842082265550267E-3</v>
      </c>
      <c r="M53" s="189">
        <f t="shared" si="12"/>
        <v>0.90212808672957234</v>
      </c>
      <c r="N53" s="23"/>
      <c r="O53" s="154">
        <v>34</v>
      </c>
      <c r="P53" s="155" t="s">
        <v>917</v>
      </c>
      <c r="Q53" s="165" t="s">
        <v>445</v>
      </c>
      <c r="R53" s="63">
        <v>134</v>
      </c>
      <c r="S53" s="168">
        <f t="shared" si="4"/>
        <v>7.4868700413454016E-3</v>
      </c>
      <c r="T53" s="169">
        <f t="shared" si="13"/>
        <v>0.80048050061459353</v>
      </c>
      <c r="U53" s="43"/>
      <c r="V53" s="154">
        <v>34</v>
      </c>
      <c r="W53" s="155" t="s">
        <v>58</v>
      </c>
      <c r="X53" s="165" t="s">
        <v>369</v>
      </c>
      <c r="Y53" s="63">
        <v>198</v>
      </c>
      <c r="Z53" s="168">
        <f t="shared" si="5"/>
        <v>4.6962832949882594E-3</v>
      </c>
      <c r="AA53" s="169">
        <f t="shared" si="14"/>
        <v>0.77559830174806121</v>
      </c>
      <c r="AB53" s="43"/>
      <c r="AC53" s="23"/>
      <c r="AD53" s="23"/>
      <c r="AE53" s="23"/>
      <c r="AF53" s="23"/>
      <c r="AG53" s="23"/>
      <c r="AH53" s="23"/>
      <c r="AI53" s="23"/>
      <c r="AJ53" s="160">
        <v>34</v>
      </c>
      <c r="AK53" s="161" t="s">
        <v>61</v>
      </c>
      <c r="AL53" s="175" t="s">
        <v>495</v>
      </c>
      <c r="AM53" s="276">
        <v>86</v>
      </c>
      <c r="AN53" s="188">
        <f t="shared" si="7"/>
        <v>4.5986845623228701E-3</v>
      </c>
      <c r="AO53" s="189">
        <f t="shared" si="16"/>
        <v>0.90043313191807928</v>
      </c>
      <c r="AP53" s="23"/>
      <c r="AQ53" s="154">
        <v>34</v>
      </c>
      <c r="AR53" s="155" t="s">
        <v>64</v>
      </c>
      <c r="AS53" s="165" t="s">
        <v>425</v>
      </c>
      <c r="AT53" s="63">
        <v>132</v>
      </c>
      <c r="AU53" s="168">
        <f t="shared" si="8"/>
        <v>4.126289465457956E-3</v>
      </c>
      <c r="AV53" s="169">
        <f t="shared" si="17"/>
        <v>0.85407939981244141</v>
      </c>
      <c r="AW53" s="74"/>
      <c r="AX53" s="154">
        <v>34</v>
      </c>
      <c r="AY53" s="155" t="s">
        <v>72</v>
      </c>
      <c r="AZ53" s="165" t="s">
        <v>1563</v>
      </c>
      <c r="BA53" s="63">
        <v>471</v>
      </c>
      <c r="BB53" s="168">
        <f t="shared" si="9"/>
        <v>7.9718362303877605E-3</v>
      </c>
      <c r="BC53" s="169">
        <f t="shared" si="18"/>
        <v>0.60915999526090414</v>
      </c>
      <c r="BD53" s="23"/>
      <c r="BE53" s="154">
        <v>34</v>
      </c>
      <c r="BF53" s="155" t="s">
        <v>56</v>
      </c>
      <c r="BG53" s="165" t="s">
        <v>419</v>
      </c>
      <c r="BH53" s="63">
        <v>148</v>
      </c>
      <c r="BI53" s="168">
        <f t="shared" si="10"/>
        <v>3.4787514103046258E-3</v>
      </c>
      <c r="BJ53" s="169">
        <f t="shared" si="19"/>
        <v>0.94979315532154962</v>
      </c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</row>
    <row r="54" spans="1:75" ht="18.75" customHeight="1">
      <c r="A54" s="154">
        <f>A53+1</f>
        <v>35</v>
      </c>
      <c r="B54" s="155" t="s">
        <v>72</v>
      </c>
      <c r="C54" s="165" t="s">
        <v>95</v>
      </c>
      <c r="D54" s="61">
        <v>1653</v>
      </c>
      <c r="E54" s="168">
        <f>D54/$D$873</f>
        <v>4.2548591108811651E-3</v>
      </c>
      <c r="F54" s="169">
        <f t="shared" si="11"/>
        <v>0.5634972728232136</v>
      </c>
      <c r="G54" s="23"/>
      <c r="H54" s="154">
        <v>35</v>
      </c>
      <c r="I54" s="155" t="s">
        <v>52</v>
      </c>
      <c r="J54" s="165" t="s">
        <v>170</v>
      </c>
      <c r="K54" s="63">
        <v>588</v>
      </c>
      <c r="L54" s="168">
        <f t="shared" si="3"/>
        <v>3.4720171947518214E-3</v>
      </c>
      <c r="M54" s="169">
        <f t="shared" si="12"/>
        <v>0.90560010392432422</v>
      </c>
      <c r="N54" s="23"/>
      <c r="O54" s="154">
        <v>35</v>
      </c>
      <c r="P54" s="155" t="s">
        <v>917</v>
      </c>
      <c r="Q54" s="165" t="s">
        <v>488</v>
      </c>
      <c r="R54" s="63">
        <v>131</v>
      </c>
      <c r="S54" s="168">
        <f t="shared" si="4"/>
        <v>7.3192535478824447E-3</v>
      </c>
      <c r="T54" s="169">
        <f t="shared" si="13"/>
        <v>0.80779975416247596</v>
      </c>
      <c r="U54" s="43"/>
      <c r="V54" s="154">
        <v>35</v>
      </c>
      <c r="W54" s="155" t="s">
        <v>58</v>
      </c>
      <c r="X54" s="165" t="s">
        <v>407</v>
      </c>
      <c r="Y54" s="63">
        <v>196</v>
      </c>
      <c r="Z54" s="168">
        <f t="shared" si="5"/>
        <v>4.6488460899883777E-3</v>
      </c>
      <c r="AA54" s="169">
        <f t="shared" si="14"/>
        <v>0.7802471478380496</v>
      </c>
      <c r="AB54" s="43"/>
      <c r="AC54" s="23"/>
      <c r="AD54" s="23"/>
      <c r="AE54" s="23"/>
      <c r="AF54" s="23"/>
      <c r="AG54" s="23"/>
      <c r="AH54" s="23"/>
      <c r="AI54" s="23"/>
      <c r="AJ54" s="154">
        <v>35</v>
      </c>
      <c r="AK54" s="155" t="s">
        <v>61</v>
      </c>
      <c r="AL54" s="165" t="s">
        <v>1481</v>
      </c>
      <c r="AM54" s="63">
        <v>84</v>
      </c>
      <c r="AN54" s="168">
        <f t="shared" si="7"/>
        <v>4.491738409710711E-3</v>
      </c>
      <c r="AO54" s="169">
        <f t="shared" si="16"/>
        <v>0.90492487032779001</v>
      </c>
      <c r="AP54" s="23"/>
      <c r="AQ54" s="154">
        <v>35</v>
      </c>
      <c r="AR54" s="155" t="s">
        <v>64</v>
      </c>
      <c r="AS54" s="165" t="s">
        <v>560</v>
      </c>
      <c r="AT54" s="63">
        <v>124</v>
      </c>
      <c r="AU54" s="168">
        <f t="shared" si="8"/>
        <v>3.8762113160362615E-3</v>
      </c>
      <c r="AV54" s="169">
        <f t="shared" si="17"/>
        <v>0.85795561112847762</v>
      </c>
      <c r="AW54" s="74"/>
      <c r="AX54" s="154">
        <v>35</v>
      </c>
      <c r="AY54" s="155" t="s">
        <v>72</v>
      </c>
      <c r="AZ54" s="165" t="s">
        <v>167</v>
      </c>
      <c r="BA54" s="63">
        <v>466</v>
      </c>
      <c r="BB54" s="168">
        <f t="shared" si="9"/>
        <v>7.8872095188125182E-3</v>
      </c>
      <c r="BC54" s="169">
        <f t="shared" si="18"/>
        <v>0.61704720477971664</v>
      </c>
      <c r="BD54" s="23"/>
      <c r="BE54" s="154">
        <v>35</v>
      </c>
      <c r="BF54" s="155" t="s">
        <v>56</v>
      </c>
      <c r="BG54" s="165" t="s">
        <v>424</v>
      </c>
      <c r="BH54" s="63">
        <v>138</v>
      </c>
      <c r="BI54" s="168">
        <f t="shared" si="10"/>
        <v>3.2437006393380972E-3</v>
      </c>
      <c r="BJ54" s="169">
        <f t="shared" si="19"/>
        <v>0.95303685596088772</v>
      </c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</row>
    <row r="55" spans="1:75" ht="18.75" customHeight="1">
      <c r="A55" s="154">
        <f>A54+1</f>
        <v>36</v>
      </c>
      <c r="B55" s="155" t="s">
        <v>58</v>
      </c>
      <c r="C55" s="165" t="s">
        <v>1802</v>
      </c>
      <c r="D55" s="61">
        <v>1628</v>
      </c>
      <c r="E55" s="168">
        <f>D55/$D$873</f>
        <v>4.19050854961557E-3</v>
      </c>
      <c r="F55" s="169">
        <f t="shared" si="11"/>
        <v>0.56768778137282916</v>
      </c>
      <c r="G55" s="23"/>
      <c r="H55" s="154">
        <v>36</v>
      </c>
      <c r="I55" s="155" t="s">
        <v>52</v>
      </c>
      <c r="J55" s="165" t="s">
        <v>1799</v>
      </c>
      <c r="K55" s="63">
        <v>555</v>
      </c>
      <c r="L55" s="168">
        <f t="shared" si="3"/>
        <v>3.277159086883097E-3</v>
      </c>
      <c r="M55" s="169">
        <f t="shared" si="12"/>
        <v>0.9088772630112073</v>
      </c>
      <c r="N55" s="23"/>
      <c r="O55" s="154">
        <v>36</v>
      </c>
      <c r="P55" s="155" t="s">
        <v>917</v>
      </c>
      <c r="Q55" s="165" t="s">
        <v>469</v>
      </c>
      <c r="R55" s="63">
        <v>126</v>
      </c>
      <c r="S55" s="168">
        <f t="shared" si="4"/>
        <v>7.0398927254441837E-3</v>
      </c>
      <c r="T55" s="169">
        <f t="shared" si="13"/>
        <v>0.8148396468879201</v>
      </c>
      <c r="U55" s="43"/>
      <c r="V55" s="154">
        <v>36</v>
      </c>
      <c r="W55" s="155" t="s">
        <v>58</v>
      </c>
      <c r="X55" s="165" t="s">
        <v>1792</v>
      </c>
      <c r="Y55" s="63">
        <v>196</v>
      </c>
      <c r="Z55" s="168">
        <f t="shared" si="5"/>
        <v>4.6488460899883777E-3</v>
      </c>
      <c r="AA55" s="169">
        <f t="shared" si="14"/>
        <v>0.78489599392803799</v>
      </c>
      <c r="AB55" s="43"/>
      <c r="AC55" s="23"/>
      <c r="AD55" s="23"/>
      <c r="AE55" s="23"/>
      <c r="AF55" s="23"/>
      <c r="AG55" s="23"/>
      <c r="AH55" s="23"/>
      <c r="AI55" s="23"/>
      <c r="AJ55" s="154">
        <v>36</v>
      </c>
      <c r="AK55" s="155" t="s">
        <v>61</v>
      </c>
      <c r="AL55" s="165" t="s">
        <v>593</v>
      </c>
      <c r="AM55" s="63">
        <v>82</v>
      </c>
      <c r="AN55" s="168">
        <f t="shared" si="7"/>
        <v>4.384792257098551E-3</v>
      </c>
      <c r="AO55" s="169">
        <f t="shared" si="16"/>
        <v>0.90930966258488855</v>
      </c>
      <c r="AP55" s="23"/>
      <c r="AQ55" s="154">
        <v>36</v>
      </c>
      <c r="AR55" s="155" t="s">
        <v>64</v>
      </c>
      <c r="AS55" s="165" t="s">
        <v>1567</v>
      </c>
      <c r="AT55" s="63">
        <v>121</v>
      </c>
      <c r="AU55" s="168">
        <f t="shared" si="8"/>
        <v>3.782432010003126E-3</v>
      </c>
      <c r="AV55" s="169">
        <f t="shared" si="17"/>
        <v>0.86173804313848079</v>
      </c>
      <c r="AW55" s="74"/>
      <c r="AX55" s="154">
        <v>36</v>
      </c>
      <c r="AY55" s="155" t="s">
        <v>72</v>
      </c>
      <c r="AZ55" s="165" t="s">
        <v>207</v>
      </c>
      <c r="BA55" s="63">
        <v>463</v>
      </c>
      <c r="BB55" s="168">
        <f t="shared" si="9"/>
        <v>7.8364334918673735E-3</v>
      </c>
      <c r="BC55" s="169">
        <f t="shared" si="18"/>
        <v>0.624883638271584</v>
      </c>
      <c r="BD55" s="23"/>
      <c r="BE55" s="154">
        <v>36</v>
      </c>
      <c r="BF55" s="155" t="s">
        <v>56</v>
      </c>
      <c r="BG55" s="165" t="s">
        <v>1495</v>
      </c>
      <c r="BH55" s="63">
        <v>134</v>
      </c>
      <c r="BI55" s="168">
        <f t="shared" si="10"/>
        <v>3.1496803309514856E-3</v>
      </c>
      <c r="BJ55" s="169">
        <f t="shared" si="19"/>
        <v>0.95618653629183925</v>
      </c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</row>
    <row r="56" spans="1:75" ht="18.75" customHeight="1">
      <c r="A56" s="154">
        <f>A55+1</f>
        <v>37</v>
      </c>
      <c r="B56" s="155" t="s">
        <v>58</v>
      </c>
      <c r="C56" s="165" t="s">
        <v>89</v>
      </c>
      <c r="D56" s="61">
        <v>1598</v>
      </c>
      <c r="E56" s="168">
        <f>D56/$D$873</f>
        <v>4.113287876096855E-3</v>
      </c>
      <c r="F56" s="169">
        <f t="shared" si="11"/>
        <v>0.57180106924892604</v>
      </c>
      <c r="G56" s="23"/>
      <c r="H56" s="154">
        <v>37</v>
      </c>
      <c r="I56" s="155" t="s">
        <v>52</v>
      </c>
      <c r="J56" s="165" t="s">
        <v>1476</v>
      </c>
      <c r="K56" s="63">
        <v>524</v>
      </c>
      <c r="L56" s="168">
        <f t="shared" si="3"/>
        <v>3.0941105613094466E-3</v>
      </c>
      <c r="M56" s="169">
        <f t="shared" si="12"/>
        <v>0.91197137357251679</v>
      </c>
      <c r="N56" s="23"/>
      <c r="O56" s="154">
        <v>37</v>
      </c>
      <c r="P56" s="155" t="s">
        <v>917</v>
      </c>
      <c r="Q56" s="165" t="s">
        <v>464</v>
      </c>
      <c r="R56" s="63">
        <v>123</v>
      </c>
      <c r="S56" s="168">
        <f t="shared" si="4"/>
        <v>6.8722762319812268E-3</v>
      </c>
      <c r="T56" s="169">
        <f t="shared" si="13"/>
        <v>0.82171192311990138</v>
      </c>
      <c r="U56" s="43"/>
      <c r="V56" s="154">
        <v>37</v>
      </c>
      <c r="W56" s="155" t="s">
        <v>58</v>
      </c>
      <c r="X56" s="165" t="s">
        <v>1649</v>
      </c>
      <c r="Y56" s="63">
        <v>194</v>
      </c>
      <c r="Z56" s="168">
        <f t="shared" si="5"/>
        <v>4.6014088849884961E-3</v>
      </c>
      <c r="AA56" s="169">
        <f t="shared" si="14"/>
        <v>0.78949740281302649</v>
      </c>
      <c r="AB56" s="43"/>
      <c r="AC56" s="23"/>
      <c r="AD56" s="23"/>
      <c r="AE56" s="23"/>
      <c r="AF56" s="23"/>
      <c r="AG56" s="23"/>
      <c r="AH56" s="23"/>
      <c r="AI56" s="23"/>
      <c r="AJ56" s="154">
        <v>37</v>
      </c>
      <c r="AK56" s="155" t="s">
        <v>61</v>
      </c>
      <c r="AL56" s="165" t="s">
        <v>1602</v>
      </c>
      <c r="AM56" s="63">
        <v>77</v>
      </c>
      <c r="AN56" s="168">
        <f t="shared" si="7"/>
        <v>4.1174268755681514E-3</v>
      </c>
      <c r="AO56" s="169">
        <f t="shared" si="16"/>
        <v>0.9134270894604567</v>
      </c>
      <c r="AP56" s="23"/>
      <c r="AQ56" s="154">
        <v>37</v>
      </c>
      <c r="AR56" s="155" t="s">
        <v>64</v>
      </c>
      <c r="AS56" s="165" t="s">
        <v>557</v>
      </c>
      <c r="AT56" s="63">
        <v>117</v>
      </c>
      <c r="AU56" s="168">
        <f t="shared" si="8"/>
        <v>3.6573929352922787E-3</v>
      </c>
      <c r="AV56" s="169">
        <f t="shared" si="17"/>
        <v>0.86539543607377312</v>
      </c>
      <c r="AW56" s="74"/>
      <c r="AX56" s="154">
        <v>37</v>
      </c>
      <c r="AY56" s="155" t="s">
        <v>72</v>
      </c>
      <c r="AZ56" s="165" t="s">
        <v>1532</v>
      </c>
      <c r="BA56" s="63">
        <v>459</v>
      </c>
      <c r="BB56" s="168">
        <f t="shared" si="9"/>
        <v>7.76873212260718E-3</v>
      </c>
      <c r="BC56" s="169">
        <f t="shared" si="18"/>
        <v>0.6326523703941912</v>
      </c>
      <c r="BD56" s="23"/>
      <c r="BE56" s="154">
        <v>37</v>
      </c>
      <c r="BF56" s="155" t="s">
        <v>56</v>
      </c>
      <c r="BG56" s="165" t="s">
        <v>1614</v>
      </c>
      <c r="BH56" s="63">
        <v>122</v>
      </c>
      <c r="BI56" s="168">
        <f t="shared" si="10"/>
        <v>2.8676194057916508E-3</v>
      </c>
      <c r="BJ56" s="169">
        <f t="shared" si="19"/>
        <v>0.95905415569763086</v>
      </c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</row>
    <row r="57" spans="1:75" ht="18.75" customHeight="1">
      <c r="A57" s="154">
        <f>A56+1</f>
        <v>38</v>
      </c>
      <c r="B57" s="155" t="s">
        <v>72</v>
      </c>
      <c r="C57" s="165" t="s">
        <v>93</v>
      </c>
      <c r="D57" s="61">
        <v>1579</v>
      </c>
      <c r="E57" s="168">
        <f>D57/$D$873</f>
        <v>4.0643814495350027E-3</v>
      </c>
      <c r="F57" s="169">
        <f t="shared" si="11"/>
        <v>0.57586545069846107</v>
      </c>
      <c r="G57" s="23"/>
      <c r="H57" s="154">
        <v>38</v>
      </c>
      <c r="I57" s="155" t="s">
        <v>52</v>
      </c>
      <c r="J57" s="165" t="s">
        <v>169</v>
      </c>
      <c r="K57" s="63">
        <v>516</v>
      </c>
      <c r="L57" s="168">
        <f t="shared" si="3"/>
        <v>3.0468722321291496E-3</v>
      </c>
      <c r="M57" s="169">
        <f t="shared" si="12"/>
        <v>0.91501824580464597</v>
      </c>
      <c r="N57" s="23"/>
      <c r="O57" s="154">
        <v>38</v>
      </c>
      <c r="P57" s="155" t="s">
        <v>917</v>
      </c>
      <c r="Q57" s="165" t="s">
        <v>461</v>
      </c>
      <c r="R57" s="63">
        <v>123</v>
      </c>
      <c r="S57" s="168">
        <f t="shared" si="4"/>
        <v>6.8722762319812268E-3</v>
      </c>
      <c r="T57" s="169">
        <f t="shared" si="13"/>
        <v>0.82858419935188266</v>
      </c>
      <c r="U57" s="43"/>
      <c r="V57" s="154">
        <v>38</v>
      </c>
      <c r="W57" s="155" t="s">
        <v>58</v>
      </c>
      <c r="X57" s="165" t="s">
        <v>357</v>
      </c>
      <c r="Y57" s="63">
        <v>173</v>
      </c>
      <c r="Z57" s="168">
        <f t="shared" si="5"/>
        <v>4.1033182324897418E-3</v>
      </c>
      <c r="AA57" s="169">
        <f t="shared" si="14"/>
        <v>0.79360072104551627</v>
      </c>
      <c r="AB57" s="43"/>
      <c r="AC57" s="23"/>
      <c r="AD57" s="23"/>
      <c r="AE57" s="23"/>
      <c r="AF57" s="23"/>
      <c r="AG57" s="23"/>
      <c r="AH57" s="23"/>
      <c r="AI57" s="23"/>
      <c r="AJ57" s="154">
        <v>38</v>
      </c>
      <c r="AK57" s="155" t="s">
        <v>61</v>
      </c>
      <c r="AL57" s="165" t="s">
        <v>739</v>
      </c>
      <c r="AM57" s="63">
        <v>72</v>
      </c>
      <c r="AN57" s="168">
        <f t="shared" si="7"/>
        <v>3.8500614940377518E-3</v>
      </c>
      <c r="AO57" s="169">
        <f t="shared" si="16"/>
        <v>0.91727715095449447</v>
      </c>
      <c r="AP57" s="23"/>
      <c r="AQ57" s="154">
        <v>38</v>
      </c>
      <c r="AR57" s="155" t="s">
        <v>64</v>
      </c>
      <c r="AS57" s="165" t="s">
        <v>376</v>
      </c>
      <c r="AT57" s="63">
        <v>115</v>
      </c>
      <c r="AU57" s="168">
        <f t="shared" si="8"/>
        <v>3.5948733979368551E-3</v>
      </c>
      <c r="AV57" s="169">
        <f t="shared" si="17"/>
        <v>0.86899030947170997</v>
      </c>
      <c r="AW57" s="74"/>
      <c r="AX57" s="154">
        <v>38</v>
      </c>
      <c r="AY57" s="155" t="s">
        <v>72</v>
      </c>
      <c r="AZ57" s="165" t="s">
        <v>1672</v>
      </c>
      <c r="BA57" s="63">
        <v>450</v>
      </c>
      <c r="BB57" s="168">
        <f t="shared" si="9"/>
        <v>7.6164040417717451E-3</v>
      </c>
      <c r="BC57" s="169">
        <f t="shared" si="18"/>
        <v>0.64026877443596297</v>
      </c>
      <c r="BD57" s="23"/>
      <c r="BE57" s="154">
        <v>38</v>
      </c>
      <c r="BF57" s="155" t="s">
        <v>56</v>
      </c>
      <c r="BG57" s="165" t="s">
        <v>489</v>
      </c>
      <c r="BH57" s="63">
        <v>116</v>
      </c>
      <c r="BI57" s="168">
        <f t="shared" si="10"/>
        <v>2.7265889432117338E-3</v>
      </c>
      <c r="BJ57" s="169">
        <f t="shared" si="19"/>
        <v>0.96178074464084262</v>
      </c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</row>
    <row r="58" spans="1:75" ht="18.75" customHeight="1">
      <c r="A58" s="154">
        <f>A57+1</f>
        <v>39</v>
      </c>
      <c r="B58" s="155" t="s">
        <v>52</v>
      </c>
      <c r="C58" s="165" t="s">
        <v>1745</v>
      </c>
      <c r="D58" s="61">
        <v>1571</v>
      </c>
      <c r="E58" s="168">
        <f>D58/$D$873</f>
        <v>4.0437892699300123E-3</v>
      </c>
      <c r="F58" s="169">
        <f t="shared" si="11"/>
        <v>0.57990923996839105</v>
      </c>
      <c r="G58" s="23"/>
      <c r="H58" s="154">
        <v>39</v>
      </c>
      <c r="I58" s="155" t="s">
        <v>52</v>
      </c>
      <c r="J58" s="165" t="s">
        <v>181</v>
      </c>
      <c r="K58" s="63">
        <v>499</v>
      </c>
      <c r="L58" s="168">
        <f t="shared" si="3"/>
        <v>2.9464907826210187E-3</v>
      </c>
      <c r="M58" s="169">
        <f t="shared" si="12"/>
        <v>0.91796473658726696</v>
      </c>
      <c r="N58" s="23"/>
      <c r="O58" s="154">
        <v>39</v>
      </c>
      <c r="P58" s="155" t="s">
        <v>917</v>
      </c>
      <c r="Q58" s="165" t="s">
        <v>1717</v>
      </c>
      <c r="R58" s="63">
        <v>122</v>
      </c>
      <c r="S58" s="168">
        <f t="shared" si="4"/>
        <v>6.8164040674935748E-3</v>
      </c>
      <c r="T58" s="169">
        <f t="shared" si="13"/>
        <v>0.83540060341937628</v>
      </c>
      <c r="U58" s="43"/>
      <c r="V58" s="154">
        <v>39</v>
      </c>
      <c r="W58" s="155" t="s">
        <v>58</v>
      </c>
      <c r="X58" s="165" t="s">
        <v>1767</v>
      </c>
      <c r="Y58" s="63">
        <v>170</v>
      </c>
      <c r="Z58" s="168">
        <f t="shared" si="5"/>
        <v>4.0321624249899197E-3</v>
      </c>
      <c r="AA58" s="169">
        <f t="shared" si="14"/>
        <v>0.7976328834705062</v>
      </c>
      <c r="AB58" s="43"/>
      <c r="AC58" s="23"/>
      <c r="AD58" s="23"/>
      <c r="AE58" s="23"/>
      <c r="AF58" s="23"/>
      <c r="AG58" s="23"/>
      <c r="AH58" s="23"/>
      <c r="AI58" s="23"/>
      <c r="AJ58" s="154">
        <v>39</v>
      </c>
      <c r="AK58" s="155" t="s">
        <v>61</v>
      </c>
      <c r="AL58" s="165" t="s">
        <v>661</v>
      </c>
      <c r="AM58" s="63">
        <v>69</v>
      </c>
      <c r="AN58" s="168">
        <f t="shared" si="7"/>
        <v>3.6896422651195122E-3</v>
      </c>
      <c r="AO58" s="169">
        <f t="shared" si="16"/>
        <v>0.92096679321961394</v>
      </c>
      <c r="AP58" s="23"/>
      <c r="AQ58" s="154">
        <v>39</v>
      </c>
      <c r="AR58" s="155" t="s">
        <v>64</v>
      </c>
      <c r="AS58" s="165" t="s">
        <v>1748</v>
      </c>
      <c r="AT58" s="63">
        <v>111</v>
      </c>
      <c r="AU58" s="168">
        <f t="shared" si="8"/>
        <v>3.4698343232260082E-3</v>
      </c>
      <c r="AV58" s="169">
        <f t="shared" si="17"/>
        <v>0.87246014379493597</v>
      </c>
      <c r="AW58" s="74"/>
      <c r="AX58" s="154">
        <v>39</v>
      </c>
      <c r="AY58" s="155" t="s">
        <v>72</v>
      </c>
      <c r="AZ58" s="165" t="s">
        <v>194</v>
      </c>
      <c r="BA58" s="63">
        <v>432</v>
      </c>
      <c r="BB58" s="168">
        <f t="shared" si="9"/>
        <v>7.3117478801008754E-3</v>
      </c>
      <c r="BC58" s="169">
        <f t="shared" si="18"/>
        <v>0.64758052231606389</v>
      </c>
      <c r="BD58" s="23"/>
      <c r="BE58" s="154">
        <v>39</v>
      </c>
      <c r="BF58" s="155" t="s">
        <v>56</v>
      </c>
      <c r="BG58" s="165" t="s">
        <v>529</v>
      </c>
      <c r="BH58" s="63">
        <v>113</v>
      </c>
      <c r="BI58" s="168">
        <f t="shared" si="10"/>
        <v>2.6560737119217751E-3</v>
      </c>
      <c r="BJ58" s="169">
        <f t="shared" si="19"/>
        <v>0.9644368183527644</v>
      </c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</row>
    <row r="59" spans="1:75" ht="18.75" customHeight="1">
      <c r="A59" s="154">
        <f>A58+1</f>
        <v>40</v>
      </c>
      <c r="B59" s="155" t="s">
        <v>64</v>
      </c>
      <c r="C59" s="165" t="s">
        <v>102</v>
      </c>
      <c r="D59" s="61">
        <v>1562</v>
      </c>
      <c r="E59" s="168">
        <f>D59/$D$873</f>
        <v>4.020623067874398E-3</v>
      </c>
      <c r="F59" s="169">
        <f t="shared" si="11"/>
        <v>0.58392986303626548</v>
      </c>
      <c r="G59" s="23"/>
      <c r="H59" s="154">
        <v>40</v>
      </c>
      <c r="I59" s="155" t="s">
        <v>52</v>
      </c>
      <c r="J59" s="165" t="s">
        <v>1755</v>
      </c>
      <c r="K59" s="63">
        <v>499</v>
      </c>
      <c r="L59" s="168">
        <f t="shared" si="3"/>
        <v>2.9464907826210187E-3</v>
      </c>
      <c r="M59" s="169">
        <f t="shared" si="12"/>
        <v>0.92091122736988795</v>
      </c>
      <c r="N59" s="23"/>
      <c r="O59" s="154">
        <v>40</v>
      </c>
      <c r="P59" s="155" t="s">
        <v>917</v>
      </c>
      <c r="Q59" s="165" t="s">
        <v>487</v>
      </c>
      <c r="R59" s="63">
        <v>121</v>
      </c>
      <c r="S59" s="168">
        <f t="shared" si="4"/>
        <v>6.7605319030059228E-3</v>
      </c>
      <c r="T59" s="169">
        <f t="shared" si="13"/>
        <v>0.84216113532238224</v>
      </c>
      <c r="U59" s="43"/>
      <c r="V59" s="154">
        <v>40</v>
      </c>
      <c r="W59" s="155" t="s">
        <v>58</v>
      </c>
      <c r="X59" s="165" t="s">
        <v>350</v>
      </c>
      <c r="Y59" s="63">
        <v>168</v>
      </c>
      <c r="Z59" s="168">
        <f t="shared" si="5"/>
        <v>3.9847252199900381E-3</v>
      </c>
      <c r="AA59" s="169">
        <f t="shared" si="14"/>
        <v>0.80161760869049625</v>
      </c>
      <c r="AB59" s="43"/>
      <c r="AC59" s="23"/>
      <c r="AD59" s="23"/>
      <c r="AE59" s="23"/>
      <c r="AF59" s="23"/>
      <c r="AG59" s="23"/>
      <c r="AH59" s="23"/>
      <c r="AI59" s="23"/>
      <c r="AJ59" s="154">
        <v>40</v>
      </c>
      <c r="AK59" s="155" t="s">
        <v>61</v>
      </c>
      <c r="AL59" s="165" t="s">
        <v>638</v>
      </c>
      <c r="AM59" s="63">
        <v>64</v>
      </c>
      <c r="AN59" s="168">
        <f t="shared" si="7"/>
        <v>3.422276883589113E-3</v>
      </c>
      <c r="AO59" s="169">
        <f t="shared" si="16"/>
        <v>0.92438907010320304</v>
      </c>
      <c r="AP59" s="23"/>
      <c r="AQ59" s="154">
        <v>40</v>
      </c>
      <c r="AR59" s="155" t="s">
        <v>64</v>
      </c>
      <c r="AS59" s="165" t="s">
        <v>553</v>
      </c>
      <c r="AT59" s="63">
        <v>104</v>
      </c>
      <c r="AU59" s="168">
        <f t="shared" si="8"/>
        <v>3.2510159424820255E-3</v>
      </c>
      <c r="AV59" s="169">
        <f t="shared" si="17"/>
        <v>0.87571115973741798</v>
      </c>
      <c r="AW59" s="74"/>
      <c r="AX59" s="154">
        <v>40</v>
      </c>
      <c r="AY59" s="155" t="s">
        <v>72</v>
      </c>
      <c r="AZ59" s="165" t="s">
        <v>214</v>
      </c>
      <c r="BA59" s="63">
        <v>416</v>
      </c>
      <c r="BB59" s="168">
        <f t="shared" si="9"/>
        <v>7.0409424030601015E-3</v>
      </c>
      <c r="BC59" s="169">
        <f t="shared" si="18"/>
        <v>0.65462146471912397</v>
      </c>
      <c r="BD59" s="23"/>
      <c r="BE59" s="154">
        <v>40</v>
      </c>
      <c r="BF59" s="155" t="s">
        <v>56</v>
      </c>
      <c r="BG59" s="165" t="s">
        <v>512</v>
      </c>
      <c r="BH59" s="63">
        <v>112</v>
      </c>
      <c r="BI59" s="168">
        <f t="shared" si="10"/>
        <v>2.6325686348251222E-3</v>
      </c>
      <c r="BJ59" s="169">
        <f t="shared" si="19"/>
        <v>0.96706938698758949</v>
      </c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</row>
    <row r="60" spans="1:75" ht="18.75" customHeight="1">
      <c r="A60" s="154">
        <f>A59+1</f>
        <v>41</v>
      </c>
      <c r="B60" s="155" t="s">
        <v>58</v>
      </c>
      <c r="C60" s="165" t="s">
        <v>1813</v>
      </c>
      <c r="D60" s="61">
        <v>1553</v>
      </c>
      <c r="E60" s="168">
        <f>D60/$D$873</f>
        <v>3.9974568658187838E-3</v>
      </c>
      <c r="F60" s="169">
        <f t="shared" si="11"/>
        <v>0.58792731990208424</v>
      </c>
      <c r="G60" s="23"/>
      <c r="H60" s="154">
        <v>41</v>
      </c>
      <c r="I60" s="155" t="s">
        <v>52</v>
      </c>
      <c r="J60" s="165" t="s">
        <v>1700</v>
      </c>
      <c r="K60" s="63">
        <v>476</v>
      </c>
      <c r="L60" s="168">
        <f t="shared" si="3"/>
        <v>2.8106805862276652E-3</v>
      </c>
      <c r="M60" s="169">
        <f t="shared" si="12"/>
        <v>0.92372190795611564</v>
      </c>
      <c r="N60" s="23"/>
      <c r="O60" s="154">
        <v>41</v>
      </c>
      <c r="P60" s="155" t="s">
        <v>917</v>
      </c>
      <c r="Q60" s="165" t="s">
        <v>552</v>
      </c>
      <c r="R60" s="63">
        <v>119</v>
      </c>
      <c r="S60" s="168">
        <f t="shared" si="4"/>
        <v>6.6487875740306179E-3</v>
      </c>
      <c r="T60" s="169">
        <f t="shared" si="13"/>
        <v>0.84880992289641288</v>
      </c>
      <c r="U60" s="43"/>
      <c r="V60" s="154">
        <v>41</v>
      </c>
      <c r="W60" s="155" t="s">
        <v>58</v>
      </c>
      <c r="X60" s="165" t="s">
        <v>341</v>
      </c>
      <c r="Y60" s="63">
        <v>165</v>
      </c>
      <c r="Z60" s="168">
        <f t="shared" si="5"/>
        <v>3.913569412490216E-3</v>
      </c>
      <c r="AA60" s="169">
        <f t="shared" si="14"/>
        <v>0.80553117810298647</v>
      </c>
      <c r="AB60" s="43"/>
      <c r="AC60" s="23"/>
      <c r="AD60" s="23"/>
      <c r="AE60" s="23"/>
      <c r="AF60" s="23"/>
      <c r="AG60" s="23"/>
      <c r="AH60" s="23"/>
      <c r="AI60" s="23"/>
      <c r="AJ60" s="154">
        <v>41</v>
      </c>
      <c r="AK60" s="155" t="s">
        <v>61</v>
      </c>
      <c r="AL60" s="165" t="s">
        <v>692</v>
      </c>
      <c r="AM60" s="63">
        <v>59</v>
      </c>
      <c r="AN60" s="168">
        <f t="shared" si="7"/>
        <v>3.1549115020587134E-3</v>
      </c>
      <c r="AO60" s="169">
        <f t="shared" si="16"/>
        <v>0.92754398160526175</v>
      </c>
      <c r="AP60" s="23"/>
      <c r="AQ60" s="154">
        <v>41</v>
      </c>
      <c r="AR60" s="155" t="s">
        <v>64</v>
      </c>
      <c r="AS60" s="165" t="s">
        <v>544</v>
      </c>
      <c r="AT60" s="63">
        <v>103</v>
      </c>
      <c r="AU60" s="168">
        <f t="shared" si="8"/>
        <v>3.2197561738043137E-3</v>
      </c>
      <c r="AV60" s="169">
        <f t="shared" si="17"/>
        <v>0.8789309159112223</v>
      </c>
      <c r="AW60" s="74"/>
      <c r="AX60" s="154">
        <v>41</v>
      </c>
      <c r="AY60" s="155" t="s">
        <v>72</v>
      </c>
      <c r="AZ60" s="165" t="s">
        <v>239</v>
      </c>
      <c r="BA60" s="63">
        <v>412</v>
      </c>
      <c r="BB60" s="168">
        <f t="shared" si="9"/>
        <v>6.9732410337999089E-3</v>
      </c>
      <c r="BC60" s="169">
        <f t="shared" si="18"/>
        <v>0.6615947057529239</v>
      </c>
      <c r="BD60" s="23"/>
      <c r="BE60" s="154">
        <v>41</v>
      </c>
      <c r="BF60" s="155" t="s">
        <v>56</v>
      </c>
      <c r="BG60" s="165" t="s">
        <v>444</v>
      </c>
      <c r="BH60" s="63">
        <v>108</v>
      </c>
      <c r="BI60" s="168">
        <f t="shared" si="10"/>
        <v>2.5385483264385106E-3</v>
      </c>
      <c r="BJ60" s="169">
        <f t="shared" si="19"/>
        <v>0.969607935314028</v>
      </c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</row>
    <row r="61" spans="1:75" ht="18.75" customHeight="1">
      <c r="A61" s="154">
        <f>A60+1</f>
        <v>42</v>
      </c>
      <c r="B61" s="155" t="s">
        <v>52</v>
      </c>
      <c r="C61" s="165" t="s">
        <v>104</v>
      </c>
      <c r="D61" s="61">
        <v>1466</v>
      </c>
      <c r="E61" s="168">
        <f>D61/$D$873</f>
        <v>3.7735169126145119E-3</v>
      </c>
      <c r="F61" s="169">
        <f t="shared" si="11"/>
        <v>0.59170083681469876</v>
      </c>
      <c r="G61" s="23"/>
      <c r="H61" s="154">
        <v>42</v>
      </c>
      <c r="I61" s="155" t="s">
        <v>52</v>
      </c>
      <c r="J61" s="165" t="s">
        <v>1541</v>
      </c>
      <c r="K61" s="63">
        <v>472</v>
      </c>
      <c r="L61" s="168">
        <f t="shared" si="3"/>
        <v>2.7870614216375165E-3</v>
      </c>
      <c r="M61" s="169">
        <f t="shared" si="12"/>
        <v>0.92650896937775318</v>
      </c>
      <c r="N61" s="23"/>
      <c r="O61" s="154">
        <v>42</v>
      </c>
      <c r="P61" s="155" t="s">
        <v>917</v>
      </c>
      <c r="Q61" s="165" t="s">
        <v>427</v>
      </c>
      <c r="R61" s="63">
        <v>116</v>
      </c>
      <c r="S61" s="168">
        <f t="shared" si="4"/>
        <v>6.481171080567661E-3</v>
      </c>
      <c r="T61" s="169">
        <f t="shared" si="13"/>
        <v>0.85529109397698055</v>
      </c>
      <c r="U61" s="43"/>
      <c r="V61" s="154">
        <v>42</v>
      </c>
      <c r="W61" s="155" t="s">
        <v>58</v>
      </c>
      <c r="X61" s="165" t="s">
        <v>374</v>
      </c>
      <c r="Y61" s="63">
        <v>160</v>
      </c>
      <c r="Z61" s="168">
        <f t="shared" si="5"/>
        <v>3.7949763999905128E-3</v>
      </c>
      <c r="AA61" s="169">
        <f t="shared" si="14"/>
        <v>0.80932615450297696</v>
      </c>
      <c r="AB61" s="43"/>
      <c r="AC61" s="23"/>
      <c r="AD61" s="23"/>
      <c r="AE61" s="23"/>
      <c r="AF61" s="23"/>
      <c r="AG61" s="23"/>
      <c r="AH61" s="23"/>
      <c r="AI61" s="23"/>
      <c r="AJ61" s="154">
        <v>42</v>
      </c>
      <c r="AK61" s="155" t="s">
        <v>61</v>
      </c>
      <c r="AL61" s="165" t="s">
        <v>1768</v>
      </c>
      <c r="AM61" s="63">
        <v>58</v>
      </c>
      <c r="AN61" s="168">
        <f t="shared" si="7"/>
        <v>3.1014384257526334E-3</v>
      </c>
      <c r="AO61" s="169">
        <f t="shared" si="16"/>
        <v>0.93064542003101436</v>
      </c>
      <c r="AP61" s="23"/>
      <c r="AQ61" s="154">
        <v>42</v>
      </c>
      <c r="AR61" s="155" t="s">
        <v>64</v>
      </c>
      <c r="AS61" s="165" t="s">
        <v>468</v>
      </c>
      <c r="AT61" s="63">
        <v>102</v>
      </c>
      <c r="AU61" s="168">
        <f t="shared" si="8"/>
        <v>3.1884964051266023E-3</v>
      </c>
      <c r="AV61" s="169">
        <f t="shared" si="17"/>
        <v>0.88211941231634894</v>
      </c>
      <c r="AW61" s="74"/>
      <c r="AX61" s="154">
        <v>42</v>
      </c>
      <c r="AY61" s="155" t="s">
        <v>72</v>
      </c>
      <c r="AZ61" s="165" t="s">
        <v>1576</v>
      </c>
      <c r="BA61" s="63">
        <v>404</v>
      </c>
      <c r="BB61" s="168">
        <f t="shared" si="9"/>
        <v>6.8378382952795219E-3</v>
      </c>
      <c r="BC61" s="169">
        <f t="shared" si="18"/>
        <v>0.6684325440482034</v>
      </c>
      <c r="BD61" s="23"/>
      <c r="BE61" s="154">
        <v>42</v>
      </c>
      <c r="BF61" s="155" t="s">
        <v>56</v>
      </c>
      <c r="BG61" s="165" t="s">
        <v>451</v>
      </c>
      <c r="BH61" s="63">
        <v>107</v>
      </c>
      <c r="BI61" s="168">
        <f t="shared" si="10"/>
        <v>2.5150432493418577E-3</v>
      </c>
      <c r="BJ61" s="169">
        <f t="shared" si="19"/>
        <v>0.97212297856336982</v>
      </c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</row>
    <row r="62" spans="1:75" ht="18.75" customHeight="1">
      <c r="A62" s="154">
        <f>A61+1</f>
        <v>43</v>
      </c>
      <c r="B62" s="155" t="s">
        <v>56</v>
      </c>
      <c r="C62" s="165" t="s">
        <v>97</v>
      </c>
      <c r="D62" s="61">
        <v>1464</v>
      </c>
      <c r="E62" s="168">
        <f>D62/$D$873</f>
        <v>3.7683688677132643E-3</v>
      </c>
      <c r="F62" s="169">
        <f t="shared" si="11"/>
        <v>0.59546920568241202</v>
      </c>
      <c r="G62" s="23"/>
      <c r="H62" s="154">
        <v>43</v>
      </c>
      <c r="I62" s="155" t="s">
        <v>52</v>
      </c>
      <c r="J62" s="165" t="s">
        <v>1753</v>
      </c>
      <c r="K62" s="63">
        <v>443</v>
      </c>
      <c r="L62" s="168">
        <f t="shared" si="3"/>
        <v>2.6158224783589404E-3</v>
      </c>
      <c r="M62" s="169">
        <f t="shared" si="12"/>
        <v>0.92912479185611208</v>
      </c>
      <c r="N62" s="23"/>
      <c r="O62" s="154">
        <v>43</v>
      </c>
      <c r="P62" s="155" t="s">
        <v>917</v>
      </c>
      <c r="Q62" s="165" t="s">
        <v>403</v>
      </c>
      <c r="R62" s="63">
        <v>116</v>
      </c>
      <c r="S62" s="168">
        <f t="shared" si="4"/>
        <v>6.481171080567661E-3</v>
      </c>
      <c r="T62" s="169">
        <f t="shared" si="13"/>
        <v>0.86177226505754823</v>
      </c>
      <c r="U62" s="43"/>
      <c r="V62" s="154">
        <v>43</v>
      </c>
      <c r="W62" s="155" t="s">
        <v>58</v>
      </c>
      <c r="X62" s="165" t="s">
        <v>375</v>
      </c>
      <c r="Y62" s="63">
        <v>158</v>
      </c>
      <c r="Z62" s="168">
        <f t="shared" si="5"/>
        <v>3.7475391949906311E-3</v>
      </c>
      <c r="AA62" s="169">
        <f t="shared" si="14"/>
        <v>0.81307369369796756</v>
      </c>
      <c r="AB62" s="43"/>
      <c r="AC62" s="23"/>
      <c r="AD62" s="23"/>
      <c r="AE62" s="23"/>
      <c r="AF62" s="23"/>
      <c r="AG62" s="23"/>
      <c r="AH62" s="23"/>
      <c r="AI62" s="23"/>
      <c r="AJ62" s="154">
        <v>43</v>
      </c>
      <c r="AK62" s="155" t="s">
        <v>61</v>
      </c>
      <c r="AL62" s="165" t="s">
        <v>1811</v>
      </c>
      <c r="AM62" s="63">
        <v>55</v>
      </c>
      <c r="AN62" s="168">
        <f t="shared" si="7"/>
        <v>2.9410191968343938E-3</v>
      </c>
      <c r="AO62" s="169">
        <f t="shared" si="16"/>
        <v>0.93358643922784879</v>
      </c>
      <c r="AP62" s="23"/>
      <c r="AQ62" s="154">
        <v>43</v>
      </c>
      <c r="AR62" s="155" t="s">
        <v>64</v>
      </c>
      <c r="AS62" s="165" t="s">
        <v>1587</v>
      </c>
      <c r="AT62" s="63">
        <v>102</v>
      </c>
      <c r="AU62" s="168">
        <f t="shared" si="8"/>
        <v>3.1884964051266023E-3</v>
      </c>
      <c r="AV62" s="169">
        <f t="shared" si="17"/>
        <v>0.88530790872147558</v>
      </c>
      <c r="AW62" s="74"/>
      <c r="AX62" s="154">
        <v>43</v>
      </c>
      <c r="AY62" s="155" t="s">
        <v>72</v>
      </c>
      <c r="AZ62" s="165" t="s">
        <v>196</v>
      </c>
      <c r="BA62" s="63">
        <v>402</v>
      </c>
      <c r="BB62" s="168">
        <f t="shared" si="9"/>
        <v>6.8039876106494252E-3</v>
      </c>
      <c r="BC62" s="169">
        <f t="shared" si="18"/>
        <v>0.67523653165885278</v>
      </c>
      <c r="BD62" s="23"/>
      <c r="BE62" s="154">
        <v>43</v>
      </c>
      <c r="BF62" s="155" t="s">
        <v>56</v>
      </c>
      <c r="BG62" s="165" t="s">
        <v>1612</v>
      </c>
      <c r="BH62" s="63">
        <v>103</v>
      </c>
      <c r="BI62" s="168">
        <f t="shared" si="10"/>
        <v>2.4210229409552461E-3</v>
      </c>
      <c r="BJ62" s="169">
        <f t="shared" si="19"/>
        <v>0.97454400150432507</v>
      </c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</row>
    <row r="63" spans="1:75" ht="18.75" customHeight="1">
      <c r="A63" s="154">
        <f>A62+1</f>
        <v>44</v>
      </c>
      <c r="B63" s="155" t="s">
        <v>64</v>
      </c>
      <c r="C63" s="165" t="s">
        <v>1632</v>
      </c>
      <c r="D63" s="61">
        <v>1449</v>
      </c>
      <c r="E63" s="168">
        <f>D63/$D$873</f>
        <v>3.7297585309539068E-3</v>
      </c>
      <c r="F63" s="169">
        <f t="shared" si="11"/>
        <v>0.59919896421336594</v>
      </c>
      <c r="G63" s="23"/>
      <c r="H63" s="154">
        <v>44</v>
      </c>
      <c r="I63" s="155" t="s">
        <v>52</v>
      </c>
      <c r="J63" s="165" t="s">
        <v>266</v>
      </c>
      <c r="K63" s="63">
        <v>427</v>
      </c>
      <c r="L63" s="168">
        <f t="shared" si="3"/>
        <v>2.5213458199983465E-3</v>
      </c>
      <c r="M63" s="169">
        <f t="shared" si="12"/>
        <v>0.93164613767611038</v>
      </c>
      <c r="N63" s="23"/>
      <c r="O63" s="154">
        <v>44</v>
      </c>
      <c r="P63" s="155" t="s">
        <v>917</v>
      </c>
      <c r="Q63" s="165" t="s">
        <v>1615</v>
      </c>
      <c r="R63" s="63">
        <v>115</v>
      </c>
      <c r="S63" s="168">
        <f t="shared" si="4"/>
        <v>6.425298916080009E-3</v>
      </c>
      <c r="T63" s="169">
        <f t="shared" si="13"/>
        <v>0.86819756397362824</v>
      </c>
      <c r="U63" s="43"/>
      <c r="V63" s="154">
        <v>44</v>
      </c>
      <c r="W63" s="155" t="s">
        <v>58</v>
      </c>
      <c r="X63" s="165" t="s">
        <v>1650</v>
      </c>
      <c r="Y63" s="63">
        <v>157</v>
      </c>
      <c r="Z63" s="168">
        <f t="shared" si="5"/>
        <v>3.7238205924906903E-3</v>
      </c>
      <c r="AA63" s="169">
        <f t="shared" si="14"/>
        <v>0.81679751429045822</v>
      </c>
      <c r="AB63" s="43"/>
      <c r="AC63" s="23"/>
      <c r="AD63" s="23"/>
      <c r="AE63" s="23"/>
      <c r="AF63" s="23"/>
      <c r="AG63" s="23"/>
      <c r="AH63" s="23"/>
      <c r="AI63" s="23"/>
      <c r="AJ63" s="154">
        <v>44</v>
      </c>
      <c r="AK63" s="155" t="s">
        <v>61</v>
      </c>
      <c r="AL63" s="165" t="s">
        <v>1540</v>
      </c>
      <c r="AM63" s="63">
        <v>53</v>
      </c>
      <c r="AN63" s="168">
        <f t="shared" si="7"/>
        <v>2.8340730442222343E-3</v>
      </c>
      <c r="AO63" s="169">
        <f t="shared" si="16"/>
        <v>0.93642051227207102</v>
      </c>
      <c r="AP63" s="23"/>
      <c r="AQ63" s="154">
        <v>44</v>
      </c>
      <c r="AR63" s="155" t="s">
        <v>64</v>
      </c>
      <c r="AS63" s="165" t="s">
        <v>1565</v>
      </c>
      <c r="AT63" s="63">
        <v>97</v>
      </c>
      <c r="AU63" s="168">
        <f t="shared" si="8"/>
        <v>3.0321975617380432E-3</v>
      </c>
      <c r="AV63" s="169">
        <f t="shared" si="17"/>
        <v>0.88834010628321358</v>
      </c>
      <c r="AW63" s="74"/>
      <c r="AX63" s="154">
        <v>44</v>
      </c>
      <c r="AY63" s="155" t="s">
        <v>72</v>
      </c>
      <c r="AZ63" s="165" t="s">
        <v>1534</v>
      </c>
      <c r="BA63" s="63">
        <v>387</v>
      </c>
      <c r="BB63" s="168">
        <f t="shared" si="9"/>
        <v>6.5501074759237009E-3</v>
      </c>
      <c r="BC63" s="169">
        <f t="shared" si="18"/>
        <v>0.68178663913477644</v>
      </c>
      <c r="BD63" s="23"/>
      <c r="BE63" s="154">
        <v>44</v>
      </c>
      <c r="BF63" s="155" t="s">
        <v>56</v>
      </c>
      <c r="BG63" s="165" t="s">
        <v>1609</v>
      </c>
      <c r="BH63" s="63">
        <v>85</v>
      </c>
      <c r="BI63" s="168">
        <f t="shared" si="10"/>
        <v>1.9979315532154943E-3</v>
      </c>
      <c r="BJ63" s="169">
        <f t="shared" si="19"/>
        <v>0.97654193305754056</v>
      </c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</row>
    <row r="64" spans="1:75" ht="18.75" customHeight="1">
      <c r="A64" s="154">
        <f>A63+1</f>
        <v>45</v>
      </c>
      <c r="B64" s="155" t="s">
        <v>58</v>
      </c>
      <c r="C64" s="165" t="s">
        <v>111</v>
      </c>
      <c r="D64" s="61">
        <v>1413</v>
      </c>
      <c r="E64" s="168">
        <f>D64/$D$873</f>
        <v>3.6370937227314499E-3</v>
      </c>
      <c r="F64" s="169">
        <f t="shared" si="11"/>
        <v>0.6028360579360974</v>
      </c>
      <c r="G64" s="23"/>
      <c r="H64" s="154">
        <v>45</v>
      </c>
      <c r="I64" s="155" t="s">
        <v>52</v>
      </c>
      <c r="J64" s="165" t="s">
        <v>1501</v>
      </c>
      <c r="K64" s="63">
        <v>406</v>
      </c>
      <c r="L64" s="168">
        <f t="shared" si="3"/>
        <v>2.3973452059000673E-3</v>
      </c>
      <c r="M64" s="169">
        <f t="shared" si="12"/>
        <v>0.93404348288201045</v>
      </c>
      <c r="N64" s="23"/>
      <c r="O64" s="154">
        <v>45</v>
      </c>
      <c r="P64" s="155" t="s">
        <v>917</v>
      </c>
      <c r="Q64" s="165" t="s">
        <v>514</v>
      </c>
      <c r="R64" s="63">
        <v>100</v>
      </c>
      <c r="S64" s="168">
        <f t="shared" si="4"/>
        <v>5.5872164487652254E-3</v>
      </c>
      <c r="T64" s="169">
        <f t="shared" si="13"/>
        <v>0.87378478042239349</v>
      </c>
      <c r="U64" s="43"/>
      <c r="V64" s="154">
        <v>45</v>
      </c>
      <c r="W64" s="155" t="s">
        <v>58</v>
      </c>
      <c r="X64" s="165" t="s">
        <v>1580</v>
      </c>
      <c r="Y64" s="63">
        <v>153</v>
      </c>
      <c r="Z64" s="168">
        <f t="shared" si="5"/>
        <v>3.6289461824909278E-3</v>
      </c>
      <c r="AA64" s="169">
        <f t="shared" si="14"/>
        <v>0.82042646047294909</v>
      </c>
      <c r="AB64" s="43"/>
      <c r="AC64" s="23"/>
      <c r="AD64" s="23"/>
      <c r="AE64" s="23"/>
      <c r="AF64" s="23"/>
      <c r="AG64" s="23"/>
      <c r="AH64" s="23"/>
      <c r="AI64" s="23"/>
      <c r="AJ64" s="154">
        <v>45</v>
      </c>
      <c r="AK64" s="155" t="s">
        <v>61</v>
      </c>
      <c r="AL64" s="165" t="s">
        <v>679</v>
      </c>
      <c r="AM64" s="63">
        <v>49</v>
      </c>
      <c r="AN64" s="168">
        <f t="shared" si="7"/>
        <v>2.6201807389979147E-3</v>
      </c>
      <c r="AO64" s="169">
        <f t="shared" si="16"/>
        <v>0.93904069301106896</v>
      </c>
      <c r="AP64" s="23"/>
      <c r="AQ64" s="154">
        <v>45</v>
      </c>
      <c r="AR64" s="155" t="s">
        <v>64</v>
      </c>
      <c r="AS64" s="165" t="s">
        <v>454</v>
      </c>
      <c r="AT64" s="63">
        <v>97</v>
      </c>
      <c r="AU64" s="168">
        <f t="shared" si="8"/>
        <v>3.0321975617380432E-3</v>
      </c>
      <c r="AV64" s="169">
        <f t="shared" si="17"/>
        <v>0.89137230384495159</v>
      </c>
      <c r="AW64" s="74"/>
      <c r="AX64" s="154">
        <v>45</v>
      </c>
      <c r="AY64" s="155" t="s">
        <v>72</v>
      </c>
      <c r="AZ64" s="165" t="s">
        <v>1671</v>
      </c>
      <c r="BA64" s="63">
        <v>379</v>
      </c>
      <c r="BB64" s="168">
        <f t="shared" si="9"/>
        <v>6.414704737403314E-3</v>
      </c>
      <c r="BC64" s="169">
        <f t="shared" si="18"/>
        <v>0.68820134387217979</v>
      </c>
      <c r="BD64" s="23"/>
      <c r="BE64" s="154">
        <v>45</v>
      </c>
      <c r="BF64" s="155" t="s">
        <v>56</v>
      </c>
      <c r="BG64" s="165" t="s">
        <v>1599</v>
      </c>
      <c r="BH64" s="63">
        <v>84</v>
      </c>
      <c r="BI64" s="168">
        <f t="shared" si="10"/>
        <v>1.9744264761188419E-3</v>
      </c>
      <c r="BJ64" s="169">
        <f t="shared" si="19"/>
        <v>0.97851635953365945</v>
      </c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</row>
    <row r="65" spans="1:75" ht="18.75" customHeight="1">
      <c r="A65" s="154">
        <f>A64+1</f>
        <v>46</v>
      </c>
      <c r="B65" s="155" t="s">
        <v>79</v>
      </c>
      <c r="C65" s="165" t="s">
        <v>1805</v>
      </c>
      <c r="D65" s="61">
        <v>1401</v>
      </c>
      <c r="E65" s="168">
        <f>D65/$D$873</f>
        <v>3.6062054533239638E-3</v>
      </c>
      <c r="F65" s="169">
        <f t="shared" si="11"/>
        <v>0.60644226338942142</v>
      </c>
      <c r="G65" s="23"/>
      <c r="H65" s="154">
        <v>46</v>
      </c>
      <c r="I65" s="155" t="s">
        <v>52</v>
      </c>
      <c r="J65" s="165" t="s">
        <v>206</v>
      </c>
      <c r="K65" s="63">
        <v>374</v>
      </c>
      <c r="L65" s="168">
        <f t="shared" si="3"/>
        <v>2.2083918891788799E-3</v>
      </c>
      <c r="M65" s="169">
        <f t="shared" si="12"/>
        <v>0.93625187477118932</v>
      </c>
      <c r="N65" s="23"/>
      <c r="O65" s="154">
        <v>46</v>
      </c>
      <c r="P65" s="155" t="s">
        <v>917</v>
      </c>
      <c r="Q65" s="165" t="s">
        <v>1559</v>
      </c>
      <c r="R65" s="63">
        <v>98</v>
      </c>
      <c r="S65" s="168">
        <f t="shared" si="4"/>
        <v>5.4754721197899205E-3</v>
      </c>
      <c r="T65" s="169">
        <f t="shared" si="13"/>
        <v>0.87926025254218343</v>
      </c>
      <c r="U65" s="43"/>
      <c r="V65" s="154">
        <v>46</v>
      </c>
      <c r="W65" s="155" t="s">
        <v>58</v>
      </c>
      <c r="X65" s="165" t="s">
        <v>335</v>
      </c>
      <c r="Y65" s="63">
        <v>146</v>
      </c>
      <c r="Z65" s="168">
        <f t="shared" si="5"/>
        <v>3.4629159649913429E-3</v>
      </c>
      <c r="AA65" s="169">
        <f t="shared" si="14"/>
        <v>0.82388937643794047</v>
      </c>
      <c r="AB65" s="43"/>
      <c r="AC65" s="23"/>
      <c r="AD65" s="23"/>
      <c r="AE65" s="23"/>
      <c r="AF65" s="23"/>
      <c r="AG65" s="23"/>
      <c r="AH65" s="23"/>
      <c r="AI65" s="23"/>
      <c r="AJ65" s="154">
        <v>46</v>
      </c>
      <c r="AK65" s="155" t="s">
        <v>61</v>
      </c>
      <c r="AL65" s="165" t="s">
        <v>704</v>
      </c>
      <c r="AM65" s="63">
        <v>47</v>
      </c>
      <c r="AN65" s="168">
        <f t="shared" si="7"/>
        <v>2.5132345863857547E-3</v>
      </c>
      <c r="AO65" s="169">
        <f t="shared" si="16"/>
        <v>0.94155392759745471</v>
      </c>
      <c r="AP65" s="23"/>
      <c r="AQ65" s="154">
        <v>46</v>
      </c>
      <c r="AR65" s="155" t="s">
        <v>64</v>
      </c>
      <c r="AS65" s="165" t="s">
        <v>1589</v>
      </c>
      <c r="AT65" s="63">
        <v>94</v>
      </c>
      <c r="AU65" s="168">
        <f t="shared" si="8"/>
        <v>2.9384182557049077E-3</v>
      </c>
      <c r="AV65" s="169">
        <f t="shared" si="17"/>
        <v>0.89431072210065654</v>
      </c>
      <c r="AW65" s="74"/>
      <c r="AX65" s="154">
        <v>46</v>
      </c>
      <c r="AY65" s="155" t="s">
        <v>72</v>
      </c>
      <c r="AZ65" s="165" t="s">
        <v>1484</v>
      </c>
      <c r="BA65" s="63">
        <v>378</v>
      </c>
      <c r="BB65" s="168">
        <f t="shared" si="9"/>
        <v>6.3977793950882661E-3</v>
      </c>
      <c r="BC65" s="169">
        <f t="shared" si="18"/>
        <v>0.69459912326726803</v>
      </c>
      <c r="BD65" s="23"/>
      <c r="BE65" s="154">
        <v>46</v>
      </c>
      <c r="BF65" s="155" t="s">
        <v>56</v>
      </c>
      <c r="BG65" s="165" t="s">
        <v>626</v>
      </c>
      <c r="BH65" s="63">
        <v>82</v>
      </c>
      <c r="BI65" s="168">
        <f t="shared" si="10"/>
        <v>1.9274163219255359E-3</v>
      </c>
      <c r="BJ65" s="169">
        <f t="shared" si="19"/>
        <v>0.98044377585558495</v>
      </c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</row>
    <row r="66" spans="1:75" ht="18.75" customHeight="1">
      <c r="A66" s="154">
        <f>A65+1</f>
        <v>47</v>
      </c>
      <c r="B66" s="155" t="s">
        <v>64</v>
      </c>
      <c r="C66" s="165" t="s">
        <v>113</v>
      </c>
      <c r="D66" s="61">
        <v>1346</v>
      </c>
      <c r="E66" s="168">
        <f>D66/$D$873</f>
        <v>3.4646342185396541E-3</v>
      </c>
      <c r="F66" s="169">
        <f t="shared" si="11"/>
        <v>0.60990689760796113</v>
      </c>
      <c r="G66" s="23"/>
      <c r="H66" s="154">
        <v>47</v>
      </c>
      <c r="I66" s="155" t="s">
        <v>52</v>
      </c>
      <c r="J66" s="165" t="s">
        <v>212</v>
      </c>
      <c r="K66" s="63">
        <v>364</v>
      </c>
      <c r="L66" s="168">
        <f t="shared" si="3"/>
        <v>2.1493439777035086E-3</v>
      </c>
      <c r="M66" s="169">
        <f t="shared" si="12"/>
        <v>0.93840121874889282</v>
      </c>
      <c r="N66" s="23"/>
      <c r="O66" s="154">
        <v>47</v>
      </c>
      <c r="P66" s="155" t="s">
        <v>917</v>
      </c>
      <c r="Q66" s="165" t="s">
        <v>516</v>
      </c>
      <c r="R66" s="63">
        <v>98</v>
      </c>
      <c r="S66" s="168">
        <f t="shared" si="4"/>
        <v>5.4754721197899205E-3</v>
      </c>
      <c r="T66" s="169">
        <f t="shared" si="13"/>
        <v>0.88473572466197337</v>
      </c>
      <c r="U66" s="43"/>
      <c r="V66" s="154">
        <v>47</v>
      </c>
      <c r="W66" s="155" t="s">
        <v>58</v>
      </c>
      <c r="X66" s="165" t="s">
        <v>1786</v>
      </c>
      <c r="Y66" s="63">
        <v>144</v>
      </c>
      <c r="Z66" s="168">
        <f t="shared" si="5"/>
        <v>3.4154787599914613E-3</v>
      </c>
      <c r="AA66" s="169">
        <f t="shared" si="14"/>
        <v>0.82730485519793195</v>
      </c>
      <c r="AB66" s="43"/>
      <c r="AC66" s="23"/>
      <c r="AD66" s="23"/>
      <c r="AE66" s="23"/>
      <c r="AF66" s="23"/>
      <c r="AG66" s="23"/>
      <c r="AH66" s="23"/>
      <c r="AI66" s="23"/>
      <c r="AJ66" s="154">
        <v>47</v>
      </c>
      <c r="AK66" s="155" t="s">
        <v>61</v>
      </c>
      <c r="AL66" s="165" t="s">
        <v>618</v>
      </c>
      <c r="AM66" s="63">
        <v>43</v>
      </c>
      <c r="AN66" s="168">
        <f t="shared" si="7"/>
        <v>2.2993422811614351E-3</v>
      </c>
      <c r="AO66" s="169">
        <f t="shared" si="16"/>
        <v>0.94385326987861617</v>
      </c>
      <c r="AP66" s="23"/>
      <c r="AQ66" s="154">
        <v>47</v>
      </c>
      <c r="AR66" s="155" t="s">
        <v>64</v>
      </c>
      <c r="AS66" s="165" t="s">
        <v>485</v>
      </c>
      <c r="AT66" s="63">
        <v>94</v>
      </c>
      <c r="AU66" s="168">
        <f t="shared" si="8"/>
        <v>2.9384182557049077E-3</v>
      </c>
      <c r="AV66" s="169">
        <f t="shared" si="17"/>
        <v>0.8972491403563615</v>
      </c>
      <c r="AW66" s="74"/>
      <c r="AX66" s="158">
        <v>47</v>
      </c>
      <c r="AY66" s="159" t="s">
        <v>72</v>
      </c>
      <c r="AZ66" s="172" t="s">
        <v>254</v>
      </c>
      <c r="BA66" s="274">
        <v>346</v>
      </c>
      <c r="BB66" s="173">
        <f t="shared" si="9"/>
        <v>5.8561684410067191E-3</v>
      </c>
      <c r="BC66" s="174">
        <f t="shared" si="18"/>
        <v>0.7004552917082747</v>
      </c>
      <c r="BD66" s="23"/>
      <c r="BE66" s="154">
        <v>47</v>
      </c>
      <c r="BF66" s="155" t="s">
        <v>56</v>
      </c>
      <c r="BG66" s="165" t="s">
        <v>482</v>
      </c>
      <c r="BH66" s="63">
        <v>67</v>
      </c>
      <c r="BI66" s="168">
        <f t="shared" si="10"/>
        <v>1.5748401654757428E-3</v>
      </c>
      <c r="BJ66" s="169">
        <f t="shared" si="19"/>
        <v>0.98201861602106066</v>
      </c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</row>
    <row r="67" spans="1:75" ht="18.75" customHeight="1">
      <c r="A67" s="154">
        <f>A66+1</f>
        <v>48</v>
      </c>
      <c r="B67" s="155" t="s">
        <v>52</v>
      </c>
      <c r="C67" s="165" t="s">
        <v>1670</v>
      </c>
      <c r="D67" s="61">
        <v>1274</v>
      </c>
      <c r="E67" s="168">
        <f>D67/$D$873</f>
        <v>3.2793046020947393E-3</v>
      </c>
      <c r="F67" s="169">
        <f t="shared" si="11"/>
        <v>0.61318620221005582</v>
      </c>
      <c r="G67" s="23"/>
      <c r="H67" s="154">
        <v>48</v>
      </c>
      <c r="I67" s="155" t="s">
        <v>52</v>
      </c>
      <c r="J67" s="165" t="s">
        <v>278</v>
      </c>
      <c r="K67" s="63">
        <v>316</v>
      </c>
      <c r="L67" s="168">
        <f t="shared" si="3"/>
        <v>1.8659140026217273E-3</v>
      </c>
      <c r="M67" s="169">
        <f t="shared" si="12"/>
        <v>0.94026713275151452</v>
      </c>
      <c r="N67" s="23"/>
      <c r="O67" s="154">
        <v>48</v>
      </c>
      <c r="P67" s="155" t="s">
        <v>917</v>
      </c>
      <c r="Q67" s="165" t="s">
        <v>1489</v>
      </c>
      <c r="R67" s="63">
        <v>91</v>
      </c>
      <c r="S67" s="168">
        <f t="shared" si="4"/>
        <v>5.0843669683763547E-3</v>
      </c>
      <c r="T67" s="169">
        <f t="shared" si="13"/>
        <v>0.8898200916303497</v>
      </c>
      <c r="U67" s="43"/>
      <c r="V67" s="154">
        <v>48</v>
      </c>
      <c r="W67" s="155" t="s">
        <v>58</v>
      </c>
      <c r="X67" s="165" t="s">
        <v>1490</v>
      </c>
      <c r="Y67" s="63">
        <v>141</v>
      </c>
      <c r="Z67" s="168">
        <f t="shared" si="5"/>
        <v>3.3443229524916392E-3</v>
      </c>
      <c r="AA67" s="169">
        <f t="shared" si="14"/>
        <v>0.83064917815042361</v>
      </c>
      <c r="AB67" s="43"/>
      <c r="AC67" s="23"/>
      <c r="AD67" s="23"/>
      <c r="AE67" s="23"/>
      <c r="AF67" s="23"/>
      <c r="AG67" s="23"/>
      <c r="AH67" s="23"/>
      <c r="AI67" s="23"/>
      <c r="AJ67" s="154">
        <v>48</v>
      </c>
      <c r="AK67" s="155" t="s">
        <v>61</v>
      </c>
      <c r="AL67" s="165" t="s">
        <v>810</v>
      </c>
      <c r="AM67" s="63">
        <v>41</v>
      </c>
      <c r="AN67" s="168">
        <f t="shared" si="7"/>
        <v>2.1923961285492755E-3</v>
      </c>
      <c r="AO67" s="169">
        <f t="shared" si="16"/>
        <v>0.94604566600716544</v>
      </c>
      <c r="AP67" s="23"/>
      <c r="AQ67" s="160">
        <v>48</v>
      </c>
      <c r="AR67" s="161" t="s">
        <v>64</v>
      </c>
      <c r="AS67" s="175" t="s">
        <v>1701</v>
      </c>
      <c r="AT67" s="276">
        <v>93</v>
      </c>
      <c r="AU67" s="188">
        <f t="shared" si="8"/>
        <v>2.9071584870271959E-3</v>
      </c>
      <c r="AV67" s="189">
        <f t="shared" si="17"/>
        <v>0.90015629884338866</v>
      </c>
      <c r="AW67" s="74"/>
      <c r="AX67" s="154">
        <v>48</v>
      </c>
      <c r="AY67" s="155" t="s">
        <v>72</v>
      </c>
      <c r="AZ67" s="165" t="s">
        <v>222</v>
      </c>
      <c r="BA67" s="63">
        <v>342</v>
      </c>
      <c r="BB67" s="168">
        <f t="shared" si="9"/>
        <v>5.7884670717465257E-3</v>
      </c>
      <c r="BC67" s="169">
        <f t="shared" si="18"/>
        <v>0.70624375878002121</v>
      </c>
      <c r="BD67" s="23"/>
      <c r="BE67" s="154">
        <v>48</v>
      </c>
      <c r="BF67" s="155" t="s">
        <v>56</v>
      </c>
      <c r="BG67" s="165" t="s">
        <v>1600</v>
      </c>
      <c r="BH67" s="63">
        <v>64</v>
      </c>
      <c r="BI67" s="168">
        <f t="shared" si="10"/>
        <v>1.5043249341857841E-3</v>
      </c>
      <c r="BJ67" s="169">
        <f t="shared" si="19"/>
        <v>0.98352294095524639</v>
      </c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</row>
    <row r="68" spans="1:75" ht="18.75" customHeight="1">
      <c r="A68" s="154">
        <f>A67+1</f>
        <v>49</v>
      </c>
      <c r="B68" s="155" t="s">
        <v>52</v>
      </c>
      <c r="C68" s="165" t="s">
        <v>115</v>
      </c>
      <c r="D68" s="61">
        <v>1271</v>
      </c>
      <c r="E68" s="168">
        <f>D68/$D$873</f>
        <v>3.2715825347428679E-3</v>
      </c>
      <c r="F68" s="169">
        <f t="shared" si="11"/>
        <v>0.61645778474479873</v>
      </c>
      <c r="G68" s="23"/>
      <c r="H68" s="154">
        <v>49</v>
      </c>
      <c r="I68" s="155" t="s">
        <v>52</v>
      </c>
      <c r="J68" s="165" t="s">
        <v>1644</v>
      </c>
      <c r="K68" s="63">
        <v>313</v>
      </c>
      <c r="L68" s="168">
        <f t="shared" si="3"/>
        <v>1.8481996291791159E-3</v>
      </c>
      <c r="M68" s="169">
        <f t="shared" si="12"/>
        <v>0.94211533238069367</v>
      </c>
      <c r="N68" s="23"/>
      <c r="O68" s="154">
        <v>49</v>
      </c>
      <c r="P68" s="155" t="s">
        <v>917</v>
      </c>
      <c r="Q68" s="165" t="s">
        <v>439</v>
      </c>
      <c r="R68" s="63">
        <v>90</v>
      </c>
      <c r="S68" s="168">
        <f t="shared" si="4"/>
        <v>5.0284948038887027E-3</v>
      </c>
      <c r="T68" s="169">
        <f t="shared" si="13"/>
        <v>0.89484858643423837</v>
      </c>
      <c r="U68" s="43"/>
      <c r="V68" s="154">
        <v>49</v>
      </c>
      <c r="W68" s="155" t="s">
        <v>58</v>
      </c>
      <c r="X68" s="165" t="s">
        <v>412</v>
      </c>
      <c r="Y68" s="63">
        <v>139</v>
      </c>
      <c r="Z68" s="168">
        <f t="shared" si="5"/>
        <v>3.296885747491758E-3</v>
      </c>
      <c r="AA68" s="169">
        <f t="shared" si="14"/>
        <v>0.83394606389791537</v>
      </c>
      <c r="AB68" s="43"/>
      <c r="AC68" s="23"/>
      <c r="AD68" s="23"/>
      <c r="AE68" s="23"/>
      <c r="AF68" s="23"/>
      <c r="AG68" s="23"/>
      <c r="AH68" s="23"/>
      <c r="AI68" s="23"/>
      <c r="AJ68" s="154">
        <v>49</v>
      </c>
      <c r="AK68" s="155" t="s">
        <v>61</v>
      </c>
      <c r="AL68" s="165" t="s">
        <v>691</v>
      </c>
      <c r="AM68" s="63">
        <v>40</v>
      </c>
      <c r="AN68" s="168">
        <f t="shared" si="7"/>
        <v>2.1389230522431955E-3</v>
      </c>
      <c r="AO68" s="169">
        <f t="shared" si="16"/>
        <v>0.94818458905940861</v>
      </c>
      <c r="AP68" s="23"/>
      <c r="AQ68" s="154">
        <v>49</v>
      </c>
      <c r="AR68" s="155" t="s">
        <v>64</v>
      </c>
      <c r="AS68" s="165" t="s">
        <v>538</v>
      </c>
      <c r="AT68" s="63">
        <v>90</v>
      </c>
      <c r="AU68" s="168">
        <f t="shared" si="8"/>
        <v>2.8133791809940609E-3</v>
      </c>
      <c r="AV68" s="169">
        <f t="shared" si="17"/>
        <v>0.90296967802438277</v>
      </c>
      <c r="AW68" s="74"/>
      <c r="AX68" s="154">
        <v>49</v>
      </c>
      <c r="AY68" s="155" t="s">
        <v>72</v>
      </c>
      <c r="AZ68" s="165" t="s">
        <v>236</v>
      </c>
      <c r="BA68" s="63">
        <v>340</v>
      </c>
      <c r="BB68" s="168">
        <f t="shared" si="9"/>
        <v>5.7546163871164298E-3</v>
      </c>
      <c r="BC68" s="169">
        <f t="shared" si="18"/>
        <v>0.7119983751671376</v>
      </c>
      <c r="BD68" s="23"/>
      <c r="BE68" s="154">
        <v>49</v>
      </c>
      <c r="BF68" s="155" t="s">
        <v>56</v>
      </c>
      <c r="BG68" s="165" t="s">
        <v>681</v>
      </c>
      <c r="BH68" s="63">
        <v>63</v>
      </c>
      <c r="BI68" s="168">
        <f t="shared" si="10"/>
        <v>1.4808198570891312E-3</v>
      </c>
      <c r="BJ68" s="169">
        <f t="shared" si="19"/>
        <v>0.98500376081233554</v>
      </c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</row>
    <row r="69" spans="1:75" ht="18.75" customHeight="1">
      <c r="A69" s="154">
        <f>A68+1</f>
        <v>50</v>
      </c>
      <c r="B69" s="155" t="s">
        <v>917</v>
      </c>
      <c r="C69" s="165" t="s">
        <v>99</v>
      </c>
      <c r="D69" s="61">
        <v>1263</v>
      </c>
      <c r="E69" s="168">
        <f>D69/$D$873</f>
        <v>3.2509903551378775E-3</v>
      </c>
      <c r="F69" s="169">
        <f t="shared" si="11"/>
        <v>0.6197087750999366</v>
      </c>
      <c r="G69" s="23"/>
      <c r="H69" s="154">
        <v>50</v>
      </c>
      <c r="I69" s="155" t="s">
        <v>52</v>
      </c>
      <c r="J69" s="165" t="s">
        <v>260</v>
      </c>
      <c r="K69" s="63">
        <v>298</v>
      </c>
      <c r="L69" s="168">
        <f t="shared" si="3"/>
        <v>1.7596277619660592E-3</v>
      </c>
      <c r="M69" s="169">
        <f t="shared" si="12"/>
        <v>0.9438749601426597</v>
      </c>
      <c r="N69" s="23"/>
      <c r="O69" s="154">
        <v>50</v>
      </c>
      <c r="P69" s="155" t="s">
        <v>917</v>
      </c>
      <c r="Q69" s="165" t="s">
        <v>573</v>
      </c>
      <c r="R69" s="63">
        <v>89</v>
      </c>
      <c r="S69" s="168">
        <f t="shared" si="4"/>
        <v>4.9726226394010507E-3</v>
      </c>
      <c r="T69" s="169">
        <f t="shared" si="13"/>
        <v>0.89982120907363938</v>
      </c>
      <c r="U69" s="43"/>
      <c r="V69" s="154">
        <v>50</v>
      </c>
      <c r="W69" s="155" t="s">
        <v>58</v>
      </c>
      <c r="X69" s="165" t="s">
        <v>396</v>
      </c>
      <c r="Y69" s="63">
        <v>139</v>
      </c>
      <c r="Z69" s="168">
        <f t="shared" si="5"/>
        <v>3.296885747491758E-3</v>
      </c>
      <c r="AA69" s="169">
        <f t="shared" si="14"/>
        <v>0.83724294964540713</v>
      </c>
      <c r="AB69" s="43"/>
      <c r="AC69" s="23"/>
      <c r="AD69" s="23"/>
      <c r="AE69" s="23"/>
      <c r="AF69" s="23"/>
      <c r="AG69" s="23"/>
      <c r="AH69" s="23"/>
      <c r="AI69" s="23"/>
      <c r="AJ69" s="154">
        <v>50</v>
      </c>
      <c r="AK69" s="155" t="s">
        <v>61</v>
      </c>
      <c r="AL69" s="165" t="s">
        <v>809</v>
      </c>
      <c r="AM69" s="63">
        <v>40</v>
      </c>
      <c r="AN69" s="168">
        <f t="shared" si="7"/>
        <v>2.1389230522431955E-3</v>
      </c>
      <c r="AO69" s="169">
        <f t="shared" si="16"/>
        <v>0.95032351211165178</v>
      </c>
      <c r="AP69" s="23"/>
      <c r="AQ69" s="154">
        <v>50</v>
      </c>
      <c r="AR69" s="155" t="s">
        <v>64</v>
      </c>
      <c r="AS69" s="165" t="s">
        <v>1773</v>
      </c>
      <c r="AT69" s="63">
        <v>88</v>
      </c>
      <c r="AU69" s="168">
        <f t="shared" si="8"/>
        <v>2.7508596436386372E-3</v>
      </c>
      <c r="AV69" s="169">
        <f t="shared" si="17"/>
        <v>0.90572053766802141</v>
      </c>
      <c r="AW69" s="74"/>
      <c r="AX69" s="154">
        <v>50</v>
      </c>
      <c r="AY69" s="155" t="s">
        <v>72</v>
      </c>
      <c r="AZ69" s="165" t="s">
        <v>1549</v>
      </c>
      <c r="BA69" s="63">
        <v>331</v>
      </c>
      <c r="BB69" s="168">
        <f t="shared" si="9"/>
        <v>5.6022883062809949E-3</v>
      </c>
      <c r="BC69" s="169">
        <f t="shared" si="18"/>
        <v>0.71760066347341855</v>
      </c>
      <c r="BD69" s="23"/>
      <c r="BE69" s="154">
        <v>50</v>
      </c>
      <c r="BF69" s="155" t="s">
        <v>56</v>
      </c>
      <c r="BG69" s="165" t="s">
        <v>1729</v>
      </c>
      <c r="BH69" s="63">
        <v>62</v>
      </c>
      <c r="BI69" s="168">
        <f t="shared" si="10"/>
        <v>1.4573147799924783E-3</v>
      </c>
      <c r="BJ69" s="169">
        <f t="shared" si="19"/>
        <v>0.98646107559232799</v>
      </c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</row>
    <row r="70" spans="1:75" ht="18.75" customHeight="1">
      <c r="A70" s="154">
        <f>A69+1</f>
        <v>51</v>
      </c>
      <c r="B70" s="155" t="s">
        <v>61</v>
      </c>
      <c r="C70" s="165" t="s">
        <v>1624</v>
      </c>
      <c r="D70" s="61">
        <v>1227</v>
      </c>
      <c r="E70" s="168">
        <f>D70/$D$873</f>
        <v>3.1583255469154201E-3</v>
      </c>
      <c r="F70" s="169">
        <f t="shared" si="11"/>
        <v>0.62286710064685202</v>
      </c>
      <c r="G70" s="23"/>
      <c r="H70" s="154">
        <v>51</v>
      </c>
      <c r="I70" s="155" t="s">
        <v>52</v>
      </c>
      <c r="J70" s="165" t="s">
        <v>1669</v>
      </c>
      <c r="K70" s="63">
        <v>297</v>
      </c>
      <c r="L70" s="168">
        <f t="shared" si="3"/>
        <v>1.7537229708185222E-3</v>
      </c>
      <c r="M70" s="169">
        <f t="shared" si="12"/>
        <v>0.94562868311347825</v>
      </c>
      <c r="N70" s="23"/>
      <c r="O70" s="160">
        <v>51</v>
      </c>
      <c r="P70" s="161" t="s">
        <v>917</v>
      </c>
      <c r="Q70" s="175" t="s">
        <v>614</v>
      </c>
      <c r="R70" s="276">
        <v>87</v>
      </c>
      <c r="S70" s="188">
        <f t="shared" si="4"/>
        <v>4.8608783104257458E-3</v>
      </c>
      <c r="T70" s="189">
        <f t="shared" si="13"/>
        <v>0.90468208738406508</v>
      </c>
      <c r="U70" s="43"/>
      <c r="V70" s="154">
        <v>51</v>
      </c>
      <c r="W70" s="155" t="s">
        <v>58</v>
      </c>
      <c r="X70" s="165" t="s">
        <v>388</v>
      </c>
      <c r="Y70" s="63">
        <v>138</v>
      </c>
      <c r="Z70" s="168">
        <f t="shared" si="5"/>
        <v>3.2731671449918172E-3</v>
      </c>
      <c r="AA70" s="169">
        <f t="shared" si="14"/>
        <v>0.84051611679039895</v>
      </c>
      <c r="AB70" s="43"/>
      <c r="AC70" s="23"/>
      <c r="AD70" s="23"/>
      <c r="AE70" s="23"/>
      <c r="AF70" s="23"/>
      <c r="AG70" s="23"/>
      <c r="AH70" s="23"/>
      <c r="AI70" s="23"/>
      <c r="AJ70" s="154">
        <v>51</v>
      </c>
      <c r="AK70" s="155" t="s">
        <v>61</v>
      </c>
      <c r="AL70" s="165" t="s">
        <v>838</v>
      </c>
      <c r="AM70" s="63">
        <v>40</v>
      </c>
      <c r="AN70" s="168">
        <f t="shared" si="7"/>
        <v>2.1389230522431955E-3</v>
      </c>
      <c r="AO70" s="169">
        <f t="shared" si="16"/>
        <v>0.95246243516389495</v>
      </c>
      <c r="AP70" s="23"/>
      <c r="AQ70" s="154">
        <v>51</v>
      </c>
      <c r="AR70" s="155" t="s">
        <v>64</v>
      </c>
      <c r="AS70" s="165" t="s">
        <v>551</v>
      </c>
      <c r="AT70" s="63">
        <v>87</v>
      </c>
      <c r="AU70" s="168">
        <f t="shared" si="8"/>
        <v>2.7195998749609254E-3</v>
      </c>
      <c r="AV70" s="169">
        <f t="shared" si="17"/>
        <v>0.90844013754298236</v>
      </c>
      <c r="AW70" s="74"/>
      <c r="AX70" s="154">
        <v>51</v>
      </c>
      <c r="AY70" s="155" t="s">
        <v>72</v>
      </c>
      <c r="AZ70" s="165" t="s">
        <v>1596</v>
      </c>
      <c r="BA70" s="63">
        <v>331</v>
      </c>
      <c r="BB70" s="168">
        <f t="shared" si="9"/>
        <v>5.6022883062809949E-3</v>
      </c>
      <c r="BC70" s="169">
        <f t="shared" si="18"/>
        <v>0.72320295177969951</v>
      </c>
      <c r="BD70" s="23"/>
      <c r="BE70" s="154">
        <v>51</v>
      </c>
      <c r="BF70" s="155" t="s">
        <v>56</v>
      </c>
      <c r="BG70" s="165" t="s">
        <v>664</v>
      </c>
      <c r="BH70" s="63">
        <v>61</v>
      </c>
      <c r="BI70" s="168">
        <f t="shared" si="10"/>
        <v>1.4338097028958254E-3</v>
      </c>
      <c r="BJ70" s="169">
        <f t="shared" si="19"/>
        <v>0.98789488529522385</v>
      </c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</row>
    <row r="71" spans="1:75" ht="18.75" customHeight="1">
      <c r="A71" s="154">
        <f>A70+1</f>
        <v>52</v>
      </c>
      <c r="B71" s="155" t="s">
        <v>917</v>
      </c>
      <c r="C71" s="165" t="s">
        <v>112</v>
      </c>
      <c r="D71" s="61">
        <v>1182</v>
      </c>
      <c r="E71" s="168">
        <f>D71/$D$873</f>
        <v>3.0424945366373485E-3</v>
      </c>
      <c r="F71" s="169">
        <f t="shared" si="11"/>
        <v>0.62590959518348932</v>
      </c>
      <c r="G71" s="23"/>
      <c r="H71" s="154">
        <v>52</v>
      </c>
      <c r="I71" s="155" t="s">
        <v>52</v>
      </c>
      <c r="J71" s="165" t="s">
        <v>1573</v>
      </c>
      <c r="K71" s="63">
        <v>285</v>
      </c>
      <c r="L71" s="168">
        <f t="shared" si="3"/>
        <v>1.6828654770480768E-3</v>
      </c>
      <c r="M71" s="169">
        <f t="shared" si="12"/>
        <v>0.94731154859052635</v>
      </c>
      <c r="N71" s="23"/>
      <c r="O71" s="154">
        <v>52</v>
      </c>
      <c r="P71" s="155" t="s">
        <v>917</v>
      </c>
      <c r="Q71" s="165" t="s">
        <v>1569</v>
      </c>
      <c r="R71" s="63">
        <v>87</v>
      </c>
      <c r="S71" s="168">
        <f t="shared" si="4"/>
        <v>4.8608783104257458E-3</v>
      </c>
      <c r="T71" s="169">
        <f t="shared" si="13"/>
        <v>0.90954296569449078</v>
      </c>
      <c r="U71" s="43"/>
      <c r="V71" s="154">
        <v>52</v>
      </c>
      <c r="W71" s="155" t="s">
        <v>58</v>
      </c>
      <c r="X71" s="165" t="s">
        <v>1731</v>
      </c>
      <c r="Y71" s="63">
        <v>132</v>
      </c>
      <c r="Z71" s="168">
        <f t="shared" si="5"/>
        <v>3.1308555299921731E-3</v>
      </c>
      <c r="AA71" s="169">
        <f t="shared" si="14"/>
        <v>0.8436469723203911</v>
      </c>
      <c r="AB71" s="43"/>
      <c r="AC71" s="23"/>
      <c r="AD71" s="23"/>
      <c r="AE71" s="23"/>
      <c r="AF71" s="23"/>
      <c r="AG71" s="23"/>
      <c r="AH71" s="23"/>
      <c r="AI71" s="23"/>
      <c r="AJ71" s="154">
        <v>52</v>
      </c>
      <c r="AK71" s="155" t="s">
        <v>61</v>
      </c>
      <c r="AL71" s="165" t="s">
        <v>1561</v>
      </c>
      <c r="AM71" s="63">
        <v>38</v>
      </c>
      <c r="AN71" s="168">
        <f t="shared" si="7"/>
        <v>2.0319768996310359E-3</v>
      </c>
      <c r="AO71" s="169">
        <f t="shared" si="16"/>
        <v>0.95449441206352603</v>
      </c>
      <c r="AP71" s="23"/>
      <c r="AQ71" s="154">
        <v>52</v>
      </c>
      <c r="AR71" s="155" t="s">
        <v>64</v>
      </c>
      <c r="AS71" s="165" t="s">
        <v>1491</v>
      </c>
      <c r="AT71" s="63">
        <v>85</v>
      </c>
      <c r="AU71" s="168">
        <f t="shared" si="8"/>
        <v>2.6570803376055017E-3</v>
      </c>
      <c r="AV71" s="169">
        <f t="shared" si="17"/>
        <v>0.91109721788058784</v>
      </c>
      <c r="AW71" s="74"/>
      <c r="AX71" s="154">
        <v>52</v>
      </c>
      <c r="AY71" s="155" t="s">
        <v>72</v>
      </c>
      <c r="AZ71" s="165" t="s">
        <v>250</v>
      </c>
      <c r="BA71" s="63">
        <v>324</v>
      </c>
      <c r="BB71" s="168">
        <f t="shared" si="9"/>
        <v>5.4838109100756559E-3</v>
      </c>
      <c r="BC71" s="169">
        <f t="shared" si="18"/>
        <v>0.72868676268977517</v>
      </c>
      <c r="BD71" s="23"/>
      <c r="BE71" s="154">
        <v>52</v>
      </c>
      <c r="BF71" s="155" t="s">
        <v>56</v>
      </c>
      <c r="BG71" s="165" t="s">
        <v>1806</v>
      </c>
      <c r="BH71" s="63">
        <v>59</v>
      </c>
      <c r="BI71" s="168">
        <f t="shared" si="10"/>
        <v>1.3867995487025198E-3</v>
      </c>
      <c r="BJ71" s="169">
        <f t="shared" si="19"/>
        <v>0.98928168484392631</v>
      </c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</row>
    <row r="72" spans="1:75" ht="18.75" customHeight="1">
      <c r="A72" s="154">
        <f>A71+1</f>
        <v>53</v>
      </c>
      <c r="B72" s="155" t="s">
        <v>72</v>
      </c>
      <c r="C72" s="165" t="s">
        <v>1763</v>
      </c>
      <c r="D72" s="61">
        <v>1178</v>
      </c>
      <c r="E72" s="168">
        <f>D72/$D$873</f>
        <v>3.0321984468348532E-3</v>
      </c>
      <c r="F72" s="169">
        <f t="shared" si="11"/>
        <v>0.62894179363032421</v>
      </c>
      <c r="G72" s="23"/>
      <c r="H72" s="154">
        <v>53</v>
      </c>
      <c r="I72" s="155" t="s">
        <v>52</v>
      </c>
      <c r="J72" s="165" t="s">
        <v>271</v>
      </c>
      <c r="K72" s="63">
        <v>276</v>
      </c>
      <c r="L72" s="168">
        <f t="shared" si="3"/>
        <v>1.6297223567202429E-3</v>
      </c>
      <c r="M72" s="169">
        <f t="shared" si="12"/>
        <v>0.94894127094724656</v>
      </c>
      <c r="N72" s="23"/>
      <c r="O72" s="154">
        <v>53</v>
      </c>
      <c r="P72" s="155" t="s">
        <v>917</v>
      </c>
      <c r="Q72" s="165" t="s">
        <v>511</v>
      </c>
      <c r="R72" s="63">
        <v>84</v>
      </c>
      <c r="S72" s="168">
        <f t="shared" si="4"/>
        <v>4.6932618169627889E-3</v>
      </c>
      <c r="T72" s="169">
        <f t="shared" si="13"/>
        <v>0.91423622751145361</v>
      </c>
      <c r="U72" s="43"/>
      <c r="V72" s="154">
        <v>53</v>
      </c>
      <c r="W72" s="155" t="s">
        <v>58</v>
      </c>
      <c r="X72" s="165" t="s">
        <v>476</v>
      </c>
      <c r="Y72" s="63">
        <v>126</v>
      </c>
      <c r="Z72" s="168">
        <f t="shared" si="5"/>
        <v>2.9885439149925285E-3</v>
      </c>
      <c r="AA72" s="169">
        <f t="shared" si="14"/>
        <v>0.84663551623538358</v>
      </c>
      <c r="AB72" s="43"/>
      <c r="AC72" s="23"/>
      <c r="AD72" s="23"/>
      <c r="AE72" s="23"/>
      <c r="AF72" s="23"/>
      <c r="AG72" s="23"/>
      <c r="AH72" s="23"/>
      <c r="AI72" s="23"/>
      <c r="AJ72" s="154">
        <v>53</v>
      </c>
      <c r="AK72" s="155" t="s">
        <v>61</v>
      </c>
      <c r="AL72" s="165" t="s">
        <v>737</v>
      </c>
      <c r="AM72" s="63">
        <v>38</v>
      </c>
      <c r="AN72" s="168">
        <f t="shared" si="7"/>
        <v>2.0319768996310359E-3</v>
      </c>
      <c r="AO72" s="169">
        <f t="shared" si="16"/>
        <v>0.95652638896315711</v>
      </c>
      <c r="AP72" s="23"/>
      <c r="AQ72" s="154">
        <v>53</v>
      </c>
      <c r="AR72" s="155" t="s">
        <v>64</v>
      </c>
      <c r="AS72" s="165" t="s">
        <v>1760</v>
      </c>
      <c r="AT72" s="63">
        <v>83</v>
      </c>
      <c r="AU72" s="168">
        <f t="shared" si="8"/>
        <v>2.5945608002500781E-3</v>
      </c>
      <c r="AV72" s="169">
        <f t="shared" si="17"/>
        <v>0.91369177868083795</v>
      </c>
      <c r="AW72" s="74"/>
      <c r="AX72" s="154">
        <v>53</v>
      </c>
      <c r="AY72" s="155" t="s">
        <v>72</v>
      </c>
      <c r="AZ72" s="165" t="s">
        <v>1780</v>
      </c>
      <c r="BA72" s="63">
        <v>324</v>
      </c>
      <c r="BB72" s="168">
        <f t="shared" si="9"/>
        <v>5.4838109100756559E-3</v>
      </c>
      <c r="BC72" s="169">
        <f t="shared" si="18"/>
        <v>0.73417057359985083</v>
      </c>
      <c r="BD72" s="23"/>
      <c r="BE72" s="154">
        <v>53</v>
      </c>
      <c r="BF72" s="155" t="s">
        <v>56</v>
      </c>
      <c r="BG72" s="165" t="s">
        <v>770</v>
      </c>
      <c r="BH72" s="63">
        <v>51</v>
      </c>
      <c r="BI72" s="168">
        <f t="shared" si="10"/>
        <v>1.1987589319292968E-3</v>
      </c>
      <c r="BJ72" s="169">
        <f t="shared" si="19"/>
        <v>0.99048044377585565</v>
      </c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</row>
    <row r="73" spans="1:75" ht="18.75" customHeight="1">
      <c r="A73" s="154">
        <f>A72+1</f>
        <v>54</v>
      </c>
      <c r="B73" s="155" t="s">
        <v>72</v>
      </c>
      <c r="C73" s="165" t="s">
        <v>1775</v>
      </c>
      <c r="D73" s="61">
        <v>1173</v>
      </c>
      <c r="E73" s="168">
        <f>D73/$D$873</f>
        <v>3.0193283345817342E-3</v>
      </c>
      <c r="F73" s="169">
        <f t="shared" si="11"/>
        <v>0.63196112196490595</v>
      </c>
      <c r="G73" s="23"/>
      <c r="H73" s="154">
        <v>54</v>
      </c>
      <c r="I73" s="155" t="s">
        <v>52</v>
      </c>
      <c r="J73" s="165" t="s">
        <v>1778</v>
      </c>
      <c r="K73" s="63">
        <v>276</v>
      </c>
      <c r="L73" s="168">
        <f t="shared" si="3"/>
        <v>1.6297223567202429E-3</v>
      </c>
      <c r="M73" s="169">
        <f t="shared" si="12"/>
        <v>0.95057099330396677</v>
      </c>
      <c r="N73" s="23"/>
      <c r="O73" s="154">
        <v>54</v>
      </c>
      <c r="P73" s="155" t="s">
        <v>917</v>
      </c>
      <c r="Q73" s="165" t="s">
        <v>1584</v>
      </c>
      <c r="R73" s="63">
        <v>82</v>
      </c>
      <c r="S73" s="168">
        <f t="shared" si="4"/>
        <v>4.5815174879874849E-3</v>
      </c>
      <c r="T73" s="169">
        <f t="shared" si="13"/>
        <v>0.91881774499944113</v>
      </c>
      <c r="U73" s="43"/>
      <c r="V73" s="154">
        <v>54</v>
      </c>
      <c r="W73" s="155" t="s">
        <v>58</v>
      </c>
      <c r="X73" s="165" t="s">
        <v>507</v>
      </c>
      <c r="Y73" s="63">
        <v>118</v>
      </c>
      <c r="Z73" s="168">
        <f t="shared" si="5"/>
        <v>2.7987950949930028E-3</v>
      </c>
      <c r="AA73" s="169">
        <f t="shared" si="14"/>
        <v>0.84943431133037661</v>
      </c>
      <c r="AB73" s="43"/>
      <c r="AC73" s="23"/>
      <c r="AD73" s="23"/>
      <c r="AE73" s="23"/>
      <c r="AF73" s="23"/>
      <c r="AG73" s="23"/>
      <c r="AH73" s="23"/>
      <c r="AI73" s="23"/>
      <c r="AJ73" s="154">
        <v>54</v>
      </c>
      <c r="AK73" s="155" t="s">
        <v>61</v>
      </c>
      <c r="AL73" s="165" t="s">
        <v>1639</v>
      </c>
      <c r="AM73" s="63">
        <v>36</v>
      </c>
      <c r="AN73" s="168">
        <f t="shared" si="7"/>
        <v>1.9250307470188759E-3</v>
      </c>
      <c r="AO73" s="169">
        <f t="shared" si="16"/>
        <v>0.958451419710176</v>
      </c>
      <c r="AP73" s="23"/>
      <c r="AQ73" s="154">
        <v>54</v>
      </c>
      <c r="AR73" s="155" t="s">
        <v>64</v>
      </c>
      <c r="AS73" s="165" t="s">
        <v>1783</v>
      </c>
      <c r="AT73" s="63">
        <v>79</v>
      </c>
      <c r="AU73" s="168">
        <f t="shared" si="8"/>
        <v>2.4695217255392308E-3</v>
      </c>
      <c r="AV73" s="169">
        <f t="shared" si="17"/>
        <v>0.91616130040637722</v>
      </c>
      <c r="AW73" s="74"/>
      <c r="AX73" s="154">
        <v>54</v>
      </c>
      <c r="AY73" s="155" t="s">
        <v>72</v>
      </c>
      <c r="AZ73" s="165" t="s">
        <v>253</v>
      </c>
      <c r="BA73" s="63">
        <v>322</v>
      </c>
      <c r="BB73" s="168">
        <f t="shared" si="9"/>
        <v>5.44996022544556E-3</v>
      </c>
      <c r="BC73" s="169">
        <f t="shared" si="18"/>
        <v>0.73962053382529636</v>
      </c>
      <c r="BD73" s="23"/>
      <c r="BE73" s="154">
        <v>54</v>
      </c>
      <c r="BF73" s="155" t="s">
        <v>56</v>
      </c>
      <c r="BG73" s="165" t="s">
        <v>781</v>
      </c>
      <c r="BH73" s="63">
        <v>44</v>
      </c>
      <c r="BI73" s="168">
        <f t="shared" si="10"/>
        <v>1.0342233922527265E-3</v>
      </c>
      <c r="BJ73" s="169">
        <f t="shared" si="19"/>
        <v>0.99151466716810832</v>
      </c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</row>
    <row r="74" spans="1:75" ht="18.75" customHeight="1">
      <c r="A74" s="154">
        <f>A73+1</f>
        <v>55</v>
      </c>
      <c r="B74" s="155" t="s">
        <v>52</v>
      </c>
      <c r="C74" s="165" t="s">
        <v>126</v>
      </c>
      <c r="D74" s="61">
        <v>1172</v>
      </c>
      <c r="E74" s="168">
        <f>D74/$D$873</f>
        <v>3.0167543121311104E-3</v>
      </c>
      <c r="F74" s="169">
        <f t="shared" si="11"/>
        <v>0.63497787627703706</v>
      </c>
      <c r="G74" s="23"/>
      <c r="H74" s="154">
        <v>55</v>
      </c>
      <c r="I74" s="155" t="s">
        <v>52</v>
      </c>
      <c r="J74" s="165" t="s">
        <v>252</v>
      </c>
      <c r="K74" s="63">
        <v>274</v>
      </c>
      <c r="L74" s="168">
        <f t="shared" si="3"/>
        <v>1.6179127744251685E-3</v>
      </c>
      <c r="M74" s="169">
        <f t="shared" si="12"/>
        <v>0.95218890607839191</v>
      </c>
      <c r="N74" s="23"/>
      <c r="O74" s="154">
        <v>55</v>
      </c>
      <c r="P74" s="155" t="s">
        <v>917</v>
      </c>
      <c r="Q74" s="165" t="s">
        <v>724</v>
      </c>
      <c r="R74" s="63">
        <v>78</v>
      </c>
      <c r="S74" s="168">
        <f t="shared" si="4"/>
        <v>4.3580288300368759E-3</v>
      </c>
      <c r="T74" s="169">
        <f t="shared" si="13"/>
        <v>0.92317577382947802</v>
      </c>
      <c r="U74" s="43"/>
      <c r="V74" s="154">
        <v>55</v>
      </c>
      <c r="W74" s="155" t="s">
        <v>58</v>
      </c>
      <c r="X74" s="165" t="s">
        <v>1675</v>
      </c>
      <c r="Y74" s="63">
        <v>117</v>
      </c>
      <c r="Z74" s="168">
        <f t="shared" si="5"/>
        <v>2.7750764924930624E-3</v>
      </c>
      <c r="AA74" s="169">
        <f t="shared" si="14"/>
        <v>0.8522093878228697</v>
      </c>
      <c r="AB74" s="43"/>
      <c r="AC74" s="23"/>
      <c r="AD74" s="23"/>
      <c r="AE74" s="23"/>
      <c r="AF74" s="23"/>
      <c r="AG74" s="23"/>
      <c r="AH74" s="23"/>
      <c r="AI74" s="23"/>
      <c r="AJ74" s="154">
        <v>55</v>
      </c>
      <c r="AK74" s="155" t="s">
        <v>61</v>
      </c>
      <c r="AL74" s="165" t="s">
        <v>1705</v>
      </c>
      <c r="AM74" s="63">
        <v>35</v>
      </c>
      <c r="AN74" s="168">
        <f t="shared" si="7"/>
        <v>1.8715576707127961E-3</v>
      </c>
      <c r="AO74" s="169">
        <f t="shared" si="16"/>
        <v>0.96032297738088879</v>
      </c>
      <c r="AP74" s="23"/>
      <c r="AQ74" s="154">
        <v>55</v>
      </c>
      <c r="AR74" s="155" t="s">
        <v>64</v>
      </c>
      <c r="AS74" s="165" t="s">
        <v>554</v>
      </c>
      <c r="AT74" s="63">
        <v>78</v>
      </c>
      <c r="AU74" s="168">
        <f t="shared" si="8"/>
        <v>2.4382619568615194E-3</v>
      </c>
      <c r="AV74" s="169">
        <f t="shared" si="17"/>
        <v>0.9185995623632387</v>
      </c>
      <c r="AW74" s="74"/>
      <c r="AX74" s="154">
        <v>55</v>
      </c>
      <c r="AY74" s="155" t="s">
        <v>72</v>
      </c>
      <c r="AZ74" s="165" t="s">
        <v>288</v>
      </c>
      <c r="BA74" s="63">
        <v>305</v>
      </c>
      <c r="BB74" s="168">
        <f t="shared" si="9"/>
        <v>5.1622294060897382E-3</v>
      </c>
      <c r="BC74" s="169">
        <f t="shared" si="18"/>
        <v>0.74478276323138615</v>
      </c>
      <c r="BD74" s="23"/>
      <c r="BE74" s="154">
        <v>55</v>
      </c>
      <c r="BF74" s="155" t="s">
        <v>56</v>
      </c>
      <c r="BG74" s="165" t="s">
        <v>763</v>
      </c>
      <c r="BH74" s="63">
        <v>42</v>
      </c>
      <c r="BI74" s="168">
        <f t="shared" si="10"/>
        <v>9.8721323805942094E-4</v>
      </c>
      <c r="BJ74" s="169">
        <f t="shared" si="19"/>
        <v>0.99250188040616771</v>
      </c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</row>
    <row r="75" spans="1:75" ht="18.75" customHeight="1">
      <c r="A75" s="154">
        <f>A74+1</f>
        <v>56</v>
      </c>
      <c r="B75" s="155" t="s">
        <v>52</v>
      </c>
      <c r="C75" s="165" t="s">
        <v>117</v>
      </c>
      <c r="D75" s="61">
        <v>1166</v>
      </c>
      <c r="E75" s="168">
        <f>D75/$D$873</f>
        <v>3.0013101774273676E-3</v>
      </c>
      <c r="F75" s="169">
        <f t="shared" si="11"/>
        <v>0.63797918645446439</v>
      </c>
      <c r="G75" s="23"/>
      <c r="H75" s="154">
        <v>56</v>
      </c>
      <c r="I75" s="155" t="s">
        <v>52</v>
      </c>
      <c r="J75" s="165" t="s">
        <v>314</v>
      </c>
      <c r="K75" s="63">
        <v>271</v>
      </c>
      <c r="L75" s="168">
        <f t="shared" si="3"/>
        <v>1.6001984009825572E-3</v>
      </c>
      <c r="M75" s="169">
        <f t="shared" si="12"/>
        <v>0.95378910447937448</v>
      </c>
      <c r="N75" s="23"/>
      <c r="O75" s="154">
        <v>56</v>
      </c>
      <c r="P75" s="155" t="s">
        <v>917</v>
      </c>
      <c r="Q75" s="165" t="s">
        <v>534</v>
      </c>
      <c r="R75" s="63">
        <v>78</v>
      </c>
      <c r="S75" s="168">
        <f t="shared" si="4"/>
        <v>4.3580288300368759E-3</v>
      </c>
      <c r="T75" s="169">
        <f t="shared" si="13"/>
        <v>0.92753380265951491</v>
      </c>
      <c r="U75" s="43"/>
      <c r="V75" s="154">
        <v>56</v>
      </c>
      <c r="W75" s="155" t="s">
        <v>58</v>
      </c>
      <c r="X75" s="165" t="s">
        <v>467</v>
      </c>
      <c r="Y75" s="63">
        <v>117</v>
      </c>
      <c r="Z75" s="168">
        <f t="shared" si="5"/>
        <v>2.7750764924930624E-3</v>
      </c>
      <c r="AA75" s="169">
        <f t="shared" si="14"/>
        <v>0.85498446431536279</v>
      </c>
      <c r="AB75" s="43"/>
      <c r="AC75" s="23"/>
      <c r="AD75" s="23"/>
      <c r="AE75" s="23"/>
      <c r="AF75" s="23"/>
      <c r="AG75" s="23"/>
      <c r="AH75" s="23"/>
      <c r="AI75" s="23"/>
      <c r="AJ75" s="154">
        <v>56</v>
      </c>
      <c r="AK75" s="155" t="s">
        <v>61</v>
      </c>
      <c r="AL75" s="165" t="s">
        <v>833</v>
      </c>
      <c r="AM75" s="63">
        <v>34</v>
      </c>
      <c r="AN75" s="168">
        <f t="shared" si="7"/>
        <v>1.8180845944067163E-3</v>
      </c>
      <c r="AO75" s="169">
        <f t="shared" si="16"/>
        <v>0.96214106197529548</v>
      </c>
      <c r="AP75" s="23"/>
      <c r="AQ75" s="154">
        <v>56</v>
      </c>
      <c r="AR75" s="155" t="s">
        <v>64</v>
      </c>
      <c r="AS75" s="165" t="s">
        <v>1793</v>
      </c>
      <c r="AT75" s="63">
        <v>77</v>
      </c>
      <c r="AU75" s="168">
        <f t="shared" si="8"/>
        <v>2.4070021881838076E-3</v>
      </c>
      <c r="AV75" s="169">
        <f t="shared" si="17"/>
        <v>0.92100656455142249</v>
      </c>
      <c r="AW75" s="74"/>
      <c r="AX75" s="154">
        <v>56</v>
      </c>
      <c r="AY75" s="155" t="s">
        <v>72</v>
      </c>
      <c r="AZ75" s="165" t="s">
        <v>1500</v>
      </c>
      <c r="BA75" s="63">
        <v>301</v>
      </c>
      <c r="BB75" s="168">
        <f t="shared" si="9"/>
        <v>5.0945280368295447E-3</v>
      </c>
      <c r="BC75" s="169">
        <f t="shared" si="18"/>
        <v>0.74987729126821567</v>
      </c>
      <c r="BD75" s="23"/>
      <c r="BE75" s="154">
        <v>56</v>
      </c>
      <c r="BF75" s="155" t="s">
        <v>56</v>
      </c>
      <c r="BG75" s="165" t="s">
        <v>1680</v>
      </c>
      <c r="BH75" s="63">
        <v>39</v>
      </c>
      <c r="BI75" s="168">
        <f t="shared" si="10"/>
        <v>9.1669800676946224E-4</v>
      </c>
      <c r="BJ75" s="169">
        <f t="shared" si="19"/>
        <v>0.99341857841293713</v>
      </c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</row>
    <row r="76" spans="1:75" ht="18.75" customHeight="1">
      <c r="A76" s="154">
        <f>A75+1</f>
        <v>57</v>
      </c>
      <c r="B76" s="155" t="s">
        <v>52</v>
      </c>
      <c r="C76" s="165" t="s">
        <v>1620</v>
      </c>
      <c r="D76" s="61">
        <v>1157</v>
      </c>
      <c r="E76" s="168">
        <f>D76/$D$873</f>
        <v>2.9781439753717534E-3</v>
      </c>
      <c r="F76" s="169">
        <f t="shared" si="11"/>
        <v>0.64095733042983616</v>
      </c>
      <c r="G76" s="23"/>
      <c r="H76" s="154">
        <v>57</v>
      </c>
      <c r="I76" s="155" t="s">
        <v>52</v>
      </c>
      <c r="J76" s="165" t="s">
        <v>1497</v>
      </c>
      <c r="K76" s="63">
        <v>270</v>
      </c>
      <c r="L76" s="168">
        <f t="shared" si="3"/>
        <v>1.59429360983502E-3</v>
      </c>
      <c r="M76" s="169">
        <f t="shared" si="12"/>
        <v>0.95538339808920947</v>
      </c>
      <c r="N76" s="23"/>
      <c r="O76" s="154">
        <v>57</v>
      </c>
      <c r="P76" s="155" t="s">
        <v>917</v>
      </c>
      <c r="Q76" s="165" t="s">
        <v>528</v>
      </c>
      <c r="R76" s="63">
        <v>78</v>
      </c>
      <c r="S76" s="168">
        <f t="shared" si="4"/>
        <v>4.3580288300368759E-3</v>
      </c>
      <c r="T76" s="169">
        <f t="shared" si="13"/>
        <v>0.93189183148955179</v>
      </c>
      <c r="U76" s="43"/>
      <c r="V76" s="154">
        <v>57</v>
      </c>
      <c r="W76" s="155" t="s">
        <v>58</v>
      </c>
      <c r="X76" s="165" t="s">
        <v>1730</v>
      </c>
      <c r="Y76" s="63">
        <v>115</v>
      </c>
      <c r="Z76" s="168">
        <f t="shared" si="5"/>
        <v>2.7276392874931808E-3</v>
      </c>
      <c r="AA76" s="169">
        <f t="shared" si="14"/>
        <v>0.85771210360285599</v>
      </c>
      <c r="AB76" s="43"/>
      <c r="AC76" s="23"/>
      <c r="AD76" s="23"/>
      <c r="AE76" s="23"/>
      <c r="AF76" s="23"/>
      <c r="AG76" s="23"/>
      <c r="AH76" s="23"/>
      <c r="AI76" s="23"/>
      <c r="AJ76" s="154">
        <v>57</v>
      </c>
      <c r="AK76" s="155" t="s">
        <v>61</v>
      </c>
      <c r="AL76" s="165" t="s">
        <v>840</v>
      </c>
      <c r="AM76" s="63">
        <v>32</v>
      </c>
      <c r="AN76" s="168">
        <f t="shared" si="7"/>
        <v>1.7111384417945565E-3</v>
      </c>
      <c r="AO76" s="169">
        <f t="shared" si="16"/>
        <v>0.96385220041709008</v>
      </c>
      <c r="AP76" s="23"/>
      <c r="AQ76" s="154">
        <v>57</v>
      </c>
      <c r="AR76" s="155" t="s">
        <v>64</v>
      </c>
      <c r="AS76" s="165" t="s">
        <v>615</v>
      </c>
      <c r="AT76" s="63">
        <v>73</v>
      </c>
      <c r="AU76" s="168">
        <f t="shared" si="8"/>
        <v>2.2819631134729603E-3</v>
      </c>
      <c r="AV76" s="169">
        <f t="shared" si="17"/>
        <v>0.92328852766489544</v>
      </c>
      <c r="AW76" s="74"/>
      <c r="AX76" s="154">
        <v>57</v>
      </c>
      <c r="AY76" s="155" t="s">
        <v>72</v>
      </c>
      <c r="AZ76" s="165" t="s">
        <v>259</v>
      </c>
      <c r="BA76" s="63">
        <v>284</v>
      </c>
      <c r="BB76" s="168">
        <f t="shared" si="9"/>
        <v>4.8067972174737237E-3</v>
      </c>
      <c r="BC76" s="169">
        <f t="shared" si="18"/>
        <v>0.75468408848568935</v>
      </c>
      <c r="BD76" s="23"/>
      <c r="BE76" s="154">
        <v>57</v>
      </c>
      <c r="BF76" s="155" t="s">
        <v>56</v>
      </c>
      <c r="BG76" s="165" t="s">
        <v>855</v>
      </c>
      <c r="BH76" s="63">
        <v>36</v>
      </c>
      <c r="BI76" s="168">
        <f t="shared" si="10"/>
        <v>8.4618277547950354E-4</v>
      </c>
      <c r="BJ76" s="169">
        <f t="shared" si="19"/>
        <v>0.99426476118841667</v>
      </c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</row>
    <row r="77" spans="1:75" ht="18.75" customHeight="1">
      <c r="A77" s="154">
        <f>A76+1</f>
        <v>58</v>
      </c>
      <c r="B77" s="155" t="s">
        <v>52</v>
      </c>
      <c r="C77" s="165" t="s">
        <v>1718</v>
      </c>
      <c r="D77" s="61">
        <v>1111</v>
      </c>
      <c r="E77" s="168">
        <f>D77/$D$873</f>
        <v>2.8597389426430579E-3</v>
      </c>
      <c r="F77" s="169">
        <f t="shared" si="11"/>
        <v>0.64381706937247918</v>
      </c>
      <c r="G77" s="23"/>
      <c r="H77" s="154">
        <v>58</v>
      </c>
      <c r="I77" s="155" t="s">
        <v>52</v>
      </c>
      <c r="J77" s="165" t="s">
        <v>1583</v>
      </c>
      <c r="K77" s="63">
        <v>261</v>
      </c>
      <c r="L77" s="168">
        <f t="shared" si="3"/>
        <v>1.5411504895071861E-3</v>
      </c>
      <c r="M77" s="169">
        <f t="shared" si="12"/>
        <v>0.95692454857871667</v>
      </c>
      <c r="N77" s="23"/>
      <c r="O77" s="154">
        <v>58</v>
      </c>
      <c r="P77" s="155" t="s">
        <v>917</v>
      </c>
      <c r="Q77" s="165" t="s">
        <v>1514</v>
      </c>
      <c r="R77" s="63">
        <v>77</v>
      </c>
      <c r="S77" s="168">
        <f t="shared" si="4"/>
        <v>4.3021566655492231E-3</v>
      </c>
      <c r="T77" s="169">
        <f t="shared" si="13"/>
        <v>0.93619398815510102</v>
      </c>
      <c r="U77" s="43"/>
      <c r="V77" s="154">
        <v>58</v>
      </c>
      <c r="W77" s="155" t="s">
        <v>58</v>
      </c>
      <c r="X77" s="165" t="s">
        <v>386</v>
      </c>
      <c r="Y77" s="63">
        <v>114</v>
      </c>
      <c r="Z77" s="168">
        <f t="shared" si="5"/>
        <v>2.7039206849932404E-3</v>
      </c>
      <c r="AA77" s="169">
        <f t="shared" si="14"/>
        <v>0.86041602428784925</v>
      </c>
      <c r="AB77" s="43"/>
      <c r="AC77" s="23"/>
      <c r="AD77" s="23"/>
      <c r="AE77" s="23"/>
      <c r="AF77" s="23"/>
      <c r="AG77" s="23"/>
      <c r="AH77" s="23"/>
      <c r="AI77" s="23"/>
      <c r="AJ77" s="154">
        <v>58</v>
      </c>
      <c r="AK77" s="155" t="s">
        <v>61</v>
      </c>
      <c r="AL77" s="165" t="s">
        <v>1605</v>
      </c>
      <c r="AM77" s="63">
        <v>29</v>
      </c>
      <c r="AN77" s="168">
        <f t="shared" si="7"/>
        <v>1.5507192128763167E-3</v>
      </c>
      <c r="AO77" s="169">
        <f t="shared" si="16"/>
        <v>0.96540291962996638</v>
      </c>
      <c r="AP77" s="23"/>
      <c r="AQ77" s="154">
        <v>58</v>
      </c>
      <c r="AR77" s="155" t="s">
        <v>64</v>
      </c>
      <c r="AS77" s="165" t="s">
        <v>1683</v>
      </c>
      <c r="AT77" s="63">
        <v>73</v>
      </c>
      <c r="AU77" s="168">
        <f t="shared" si="8"/>
        <v>2.2819631134729603E-3</v>
      </c>
      <c r="AV77" s="169">
        <f t="shared" si="17"/>
        <v>0.92557049077836839</v>
      </c>
      <c r="AW77" s="74"/>
      <c r="AX77" s="154">
        <v>58</v>
      </c>
      <c r="AY77" s="155" t="s">
        <v>72</v>
      </c>
      <c r="AZ77" s="165" t="s">
        <v>1607</v>
      </c>
      <c r="BA77" s="63">
        <v>260</v>
      </c>
      <c r="BB77" s="168">
        <f t="shared" si="9"/>
        <v>4.4005890019125637E-3</v>
      </c>
      <c r="BC77" s="169">
        <f t="shared" si="18"/>
        <v>0.75908467748760189</v>
      </c>
      <c r="BD77" s="23"/>
      <c r="BE77" s="154">
        <v>58</v>
      </c>
      <c r="BF77" s="155" t="s">
        <v>56</v>
      </c>
      <c r="BG77" s="165" t="s">
        <v>1812</v>
      </c>
      <c r="BH77" s="63">
        <v>35</v>
      </c>
      <c r="BI77" s="168">
        <f t="shared" si="10"/>
        <v>8.2267769838285075E-4</v>
      </c>
      <c r="BJ77" s="169">
        <f t="shared" si="19"/>
        <v>0.99508743888679951</v>
      </c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</row>
    <row r="78" spans="1:75" ht="18.75" customHeight="1">
      <c r="A78" s="154">
        <f>A77+1</f>
        <v>59</v>
      </c>
      <c r="B78" s="155" t="s">
        <v>56</v>
      </c>
      <c r="C78" s="165" t="s">
        <v>118</v>
      </c>
      <c r="D78" s="61">
        <v>1096</v>
      </c>
      <c r="E78" s="168">
        <f>D78/$D$873</f>
        <v>2.8211286058837004E-3</v>
      </c>
      <c r="F78" s="169">
        <f t="shared" si="11"/>
        <v>0.64663819797836286</v>
      </c>
      <c r="G78" s="23"/>
      <c r="H78" s="154">
        <v>59</v>
      </c>
      <c r="I78" s="155" t="s">
        <v>52</v>
      </c>
      <c r="J78" s="165" t="s">
        <v>1547</v>
      </c>
      <c r="K78" s="63">
        <v>252</v>
      </c>
      <c r="L78" s="168">
        <f t="shared" si="3"/>
        <v>1.4880073691793522E-3</v>
      </c>
      <c r="M78" s="169">
        <f t="shared" si="12"/>
        <v>0.95841255594789598</v>
      </c>
      <c r="N78" s="23"/>
      <c r="O78" s="154">
        <v>59</v>
      </c>
      <c r="P78" s="155" t="s">
        <v>917</v>
      </c>
      <c r="Q78" s="165" t="s">
        <v>589</v>
      </c>
      <c r="R78" s="63">
        <v>74</v>
      </c>
      <c r="S78" s="168">
        <f t="shared" si="4"/>
        <v>4.134540172086267E-3</v>
      </c>
      <c r="T78" s="169">
        <f t="shared" si="13"/>
        <v>0.94032852832718727</v>
      </c>
      <c r="U78" s="43"/>
      <c r="V78" s="154">
        <v>59</v>
      </c>
      <c r="W78" s="155" t="s">
        <v>58</v>
      </c>
      <c r="X78" s="165" t="s">
        <v>530</v>
      </c>
      <c r="Y78" s="63">
        <v>114</v>
      </c>
      <c r="Z78" s="168">
        <f t="shared" si="5"/>
        <v>2.7039206849932404E-3</v>
      </c>
      <c r="AA78" s="169">
        <f t="shared" si="14"/>
        <v>0.8631199449728425</v>
      </c>
      <c r="AB78" s="43"/>
      <c r="AC78" s="23"/>
      <c r="AD78" s="23"/>
      <c r="AE78" s="23"/>
      <c r="AF78" s="23"/>
      <c r="AG78" s="23"/>
      <c r="AH78" s="23"/>
      <c r="AI78" s="23"/>
      <c r="AJ78" s="154">
        <v>59</v>
      </c>
      <c r="AK78" s="155" t="s">
        <v>61</v>
      </c>
      <c r="AL78" s="165" t="s">
        <v>1744</v>
      </c>
      <c r="AM78" s="63">
        <v>29</v>
      </c>
      <c r="AN78" s="168">
        <f t="shared" si="7"/>
        <v>1.5507192128763167E-3</v>
      </c>
      <c r="AO78" s="169">
        <f t="shared" si="16"/>
        <v>0.96695363884284269</v>
      </c>
      <c r="AP78" s="23"/>
      <c r="AQ78" s="154">
        <v>59</v>
      </c>
      <c r="AR78" s="155" t="s">
        <v>64</v>
      </c>
      <c r="AS78" s="165" t="s">
        <v>536</v>
      </c>
      <c r="AT78" s="63">
        <v>72</v>
      </c>
      <c r="AU78" s="168">
        <f t="shared" si="8"/>
        <v>2.2507033447952485E-3</v>
      </c>
      <c r="AV78" s="169">
        <f t="shared" si="17"/>
        <v>0.92782119412316366</v>
      </c>
      <c r="AW78" s="74"/>
      <c r="AX78" s="154">
        <v>59</v>
      </c>
      <c r="AY78" s="155" t="s">
        <v>72</v>
      </c>
      <c r="AZ78" s="165" t="s">
        <v>1713</v>
      </c>
      <c r="BA78" s="63">
        <v>254</v>
      </c>
      <c r="BB78" s="168">
        <f t="shared" si="9"/>
        <v>4.2990369480222735E-3</v>
      </c>
      <c r="BC78" s="169">
        <f t="shared" si="18"/>
        <v>0.76338371443562414</v>
      </c>
      <c r="BD78" s="23"/>
      <c r="BE78" s="154">
        <v>59</v>
      </c>
      <c r="BF78" s="155" t="s">
        <v>56</v>
      </c>
      <c r="BG78" s="165" t="s">
        <v>773</v>
      </c>
      <c r="BH78" s="63">
        <v>33</v>
      </c>
      <c r="BI78" s="168">
        <f t="shared" si="10"/>
        <v>7.7566754418954495E-4</v>
      </c>
      <c r="BJ78" s="169">
        <f t="shared" si="19"/>
        <v>0.99586310643098908</v>
      </c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</row>
    <row r="79" spans="1:75" ht="18.75" customHeight="1">
      <c r="A79" s="154">
        <f>A78+1</f>
        <v>60</v>
      </c>
      <c r="B79" s="155" t="s">
        <v>52</v>
      </c>
      <c r="C79" s="165" t="s">
        <v>125</v>
      </c>
      <c r="D79" s="61">
        <v>1067</v>
      </c>
      <c r="E79" s="168">
        <f>D79/$D$873</f>
        <v>2.7464819548156101E-3</v>
      </c>
      <c r="F79" s="169">
        <f t="shared" si="11"/>
        <v>0.6493846799331785</v>
      </c>
      <c r="G79" s="23"/>
      <c r="H79" s="154">
        <v>60</v>
      </c>
      <c r="I79" s="155" t="s">
        <v>52</v>
      </c>
      <c r="J79" s="165" t="s">
        <v>284</v>
      </c>
      <c r="K79" s="63">
        <v>252</v>
      </c>
      <c r="L79" s="168">
        <f t="shared" si="3"/>
        <v>1.4880073691793522E-3</v>
      </c>
      <c r="M79" s="169">
        <f t="shared" si="12"/>
        <v>0.95990056331707529</v>
      </c>
      <c r="N79" s="23"/>
      <c r="O79" s="154">
        <v>60</v>
      </c>
      <c r="P79" s="155" t="s">
        <v>917</v>
      </c>
      <c r="Q79" s="165" t="s">
        <v>542</v>
      </c>
      <c r="R79" s="63">
        <v>74</v>
      </c>
      <c r="S79" s="168">
        <f t="shared" si="4"/>
        <v>4.134540172086267E-3</v>
      </c>
      <c r="T79" s="169">
        <f t="shared" si="13"/>
        <v>0.94446306849927353</v>
      </c>
      <c r="U79" s="43"/>
      <c r="V79" s="154">
        <v>60</v>
      </c>
      <c r="W79" s="155" t="s">
        <v>58</v>
      </c>
      <c r="X79" s="165" t="s">
        <v>422</v>
      </c>
      <c r="Y79" s="63">
        <v>112</v>
      </c>
      <c r="Z79" s="168">
        <f t="shared" si="5"/>
        <v>2.6564834799933587E-3</v>
      </c>
      <c r="AA79" s="169">
        <f t="shared" si="14"/>
        <v>0.86577642845283587</v>
      </c>
      <c r="AB79" s="43"/>
      <c r="AC79" s="23"/>
      <c r="AD79" s="23"/>
      <c r="AE79" s="23"/>
      <c r="AF79" s="23"/>
      <c r="AG79" s="23"/>
      <c r="AH79" s="23"/>
      <c r="AI79" s="23"/>
      <c r="AJ79" s="154">
        <v>60</v>
      </c>
      <c r="AK79" s="155" t="s">
        <v>61</v>
      </c>
      <c r="AL79" s="165" t="s">
        <v>1788</v>
      </c>
      <c r="AM79" s="63">
        <v>28</v>
      </c>
      <c r="AN79" s="168">
        <f t="shared" si="7"/>
        <v>1.4972461365702369E-3</v>
      </c>
      <c r="AO79" s="169">
        <f t="shared" si="16"/>
        <v>0.9684508849794129</v>
      </c>
      <c r="AP79" s="23"/>
      <c r="AQ79" s="154">
        <v>60</v>
      </c>
      <c r="AR79" s="155" t="s">
        <v>64</v>
      </c>
      <c r="AS79" s="165" t="s">
        <v>686</v>
      </c>
      <c r="AT79" s="63">
        <v>72</v>
      </c>
      <c r="AU79" s="168">
        <f t="shared" si="8"/>
        <v>2.2507033447952485E-3</v>
      </c>
      <c r="AV79" s="169">
        <f t="shared" si="17"/>
        <v>0.93007189746795893</v>
      </c>
      <c r="AW79" s="74"/>
      <c r="AX79" s="154">
        <v>60</v>
      </c>
      <c r="AY79" s="155" t="s">
        <v>72</v>
      </c>
      <c r="AZ79" s="165" t="s">
        <v>1510</v>
      </c>
      <c r="BA79" s="63">
        <v>251</v>
      </c>
      <c r="BB79" s="168">
        <f t="shared" si="9"/>
        <v>4.2482609210771289E-3</v>
      </c>
      <c r="BC79" s="169">
        <f t="shared" si="18"/>
        <v>0.76763197535670125</v>
      </c>
      <c r="BD79" s="23"/>
      <c r="BE79" s="154">
        <v>60</v>
      </c>
      <c r="BF79" s="155" t="s">
        <v>56</v>
      </c>
      <c r="BG79" s="165" t="s">
        <v>722</v>
      </c>
      <c r="BH79" s="63">
        <v>32</v>
      </c>
      <c r="BI79" s="168">
        <f t="shared" si="10"/>
        <v>7.5216246709289205E-4</v>
      </c>
      <c r="BJ79" s="169">
        <f t="shared" si="19"/>
        <v>0.99661526889808194</v>
      </c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</row>
    <row r="80" spans="1:75" ht="18.75" customHeight="1">
      <c r="A80" s="154">
        <f>A79+1</f>
        <v>61</v>
      </c>
      <c r="B80" s="155" t="s">
        <v>58</v>
      </c>
      <c r="C80" s="165" t="s">
        <v>123</v>
      </c>
      <c r="D80" s="61">
        <v>1054</v>
      </c>
      <c r="E80" s="168">
        <f>D80/$D$873</f>
        <v>2.7130196629575002E-3</v>
      </c>
      <c r="F80" s="169">
        <f t="shared" si="11"/>
        <v>0.65209769959613595</v>
      </c>
      <c r="G80" s="23"/>
      <c r="H80" s="154">
        <v>61</v>
      </c>
      <c r="I80" s="155" t="s">
        <v>52</v>
      </c>
      <c r="J80" s="165" t="s">
        <v>321</v>
      </c>
      <c r="K80" s="63">
        <v>238</v>
      </c>
      <c r="L80" s="168">
        <f t="shared" si="3"/>
        <v>1.4053402931138326E-3</v>
      </c>
      <c r="M80" s="169">
        <f t="shared" si="12"/>
        <v>0.96130590361018908</v>
      </c>
      <c r="N80" s="23"/>
      <c r="O80" s="154">
        <v>61</v>
      </c>
      <c r="P80" s="155" t="s">
        <v>917</v>
      </c>
      <c r="Q80" s="165" t="s">
        <v>1503</v>
      </c>
      <c r="R80" s="63">
        <v>68</v>
      </c>
      <c r="S80" s="168">
        <f t="shared" si="4"/>
        <v>3.7993071851603532E-3</v>
      </c>
      <c r="T80" s="169">
        <f t="shared" si="13"/>
        <v>0.94826237568443383</v>
      </c>
      <c r="U80" s="43"/>
      <c r="V80" s="154">
        <v>61</v>
      </c>
      <c r="W80" s="155" t="s">
        <v>58</v>
      </c>
      <c r="X80" s="165" t="s">
        <v>465</v>
      </c>
      <c r="Y80" s="63">
        <v>112</v>
      </c>
      <c r="Z80" s="168">
        <f t="shared" si="5"/>
        <v>2.6564834799933587E-3</v>
      </c>
      <c r="AA80" s="169">
        <f t="shared" si="14"/>
        <v>0.86843291193282923</v>
      </c>
      <c r="AB80" s="43"/>
      <c r="AC80" s="23"/>
      <c r="AD80" s="23"/>
      <c r="AE80" s="23"/>
      <c r="AF80" s="23"/>
      <c r="AG80" s="23"/>
      <c r="AH80" s="23"/>
      <c r="AI80" s="52"/>
      <c r="AJ80" s="154">
        <v>61</v>
      </c>
      <c r="AK80" s="155" t="s">
        <v>61</v>
      </c>
      <c r="AL80" s="165" t="s">
        <v>1684</v>
      </c>
      <c r="AM80" s="63">
        <v>27</v>
      </c>
      <c r="AN80" s="168">
        <f t="shared" si="7"/>
        <v>1.4437730602641569E-3</v>
      </c>
      <c r="AO80" s="169">
        <f t="shared" si="16"/>
        <v>0.969894658039677</v>
      </c>
      <c r="AP80" s="52"/>
      <c r="AQ80" s="154">
        <v>61</v>
      </c>
      <c r="AR80" s="155" t="s">
        <v>64</v>
      </c>
      <c r="AS80" s="165" t="s">
        <v>579</v>
      </c>
      <c r="AT80" s="63">
        <v>70</v>
      </c>
      <c r="AU80" s="168">
        <f t="shared" si="8"/>
        <v>2.1881838074398249E-3</v>
      </c>
      <c r="AV80" s="169">
        <f t="shared" si="17"/>
        <v>0.93226008127539872</v>
      </c>
      <c r="AW80" s="74"/>
      <c r="AX80" s="154">
        <v>61</v>
      </c>
      <c r="AY80" s="155" t="s">
        <v>72</v>
      </c>
      <c r="AZ80" s="165" t="s">
        <v>317</v>
      </c>
      <c r="BA80" s="63">
        <v>250</v>
      </c>
      <c r="BB80" s="168">
        <f t="shared" si="9"/>
        <v>4.2313355787620801E-3</v>
      </c>
      <c r="BC80" s="169">
        <f t="shared" si="18"/>
        <v>0.77186331093546334</v>
      </c>
      <c r="BD80" s="23"/>
      <c r="BE80" s="154">
        <v>61</v>
      </c>
      <c r="BF80" s="155" t="s">
        <v>56</v>
      </c>
      <c r="BG80" s="165" t="s">
        <v>845</v>
      </c>
      <c r="BH80" s="63">
        <v>30</v>
      </c>
      <c r="BI80" s="168">
        <f t="shared" si="10"/>
        <v>7.0515231289958635E-4</v>
      </c>
      <c r="BJ80" s="169">
        <f t="shared" si="19"/>
        <v>0.99732042121098152</v>
      </c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</row>
    <row r="81" spans="1:75" ht="18.75" customHeight="1">
      <c r="A81" s="154">
        <f>A80+1</f>
        <v>62</v>
      </c>
      <c r="B81" s="155" t="s">
        <v>72</v>
      </c>
      <c r="C81" s="165" t="s">
        <v>1800</v>
      </c>
      <c r="D81" s="61">
        <v>1039</v>
      </c>
      <c r="E81" s="168">
        <f>D81/$D$873</f>
        <v>2.6744093261981431E-3</v>
      </c>
      <c r="F81" s="169">
        <f t="shared" si="11"/>
        <v>0.65477210892233406</v>
      </c>
      <c r="G81" s="23"/>
      <c r="H81" s="154">
        <v>62</v>
      </c>
      <c r="I81" s="155" t="s">
        <v>52</v>
      </c>
      <c r="J81" s="165" t="s">
        <v>293</v>
      </c>
      <c r="K81" s="63">
        <v>235</v>
      </c>
      <c r="L81" s="168">
        <f t="shared" si="3"/>
        <v>1.3876259196712213E-3</v>
      </c>
      <c r="M81" s="169">
        <f t="shared" si="12"/>
        <v>0.96269352952986031</v>
      </c>
      <c r="N81" s="23"/>
      <c r="O81" s="154">
        <v>62</v>
      </c>
      <c r="P81" s="155" t="s">
        <v>917</v>
      </c>
      <c r="Q81" s="165" t="s">
        <v>539</v>
      </c>
      <c r="R81" s="63">
        <v>68</v>
      </c>
      <c r="S81" s="168">
        <f t="shared" si="4"/>
        <v>3.7993071851603532E-3</v>
      </c>
      <c r="T81" s="169">
        <f t="shared" si="13"/>
        <v>0.95206168286959414</v>
      </c>
      <c r="U81" s="43"/>
      <c r="V81" s="154">
        <v>62</v>
      </c>
      <c r="W81" s="155" t="s">
        <v>58</v>
      </c>
      <c r="X81" s="165" t="s">
        <v>563</v>
      </c>
      <c r="Y81" s="63">
        <v>111</v>
      </c>
      <c r="Z81" s="168">
        <f t="shared" si="5"/>
        <v>2.6327648774934179E-3</v>
      </c>
      <c r="AA81" s="169">
        <f t="shared" si="14"/>
        <v>0.87106567681032265</v>
      </c>
      <c r="AB81" s="43"/>
      <c r="AC81" s="23"/>
      <c r="AD81" s="23"/>
      <c r="AE81" s="23"/>
      <c r="AF81" s="23"/>
      <c r="AG81" s="23"/>
      <c r="AH81" s="23"/>
      <c r="AI81" s="52"/>
      <c r="AJ81" s="154">
        <v>62</v>
      </c>
      <c r="AK81" s="155" t="s">
        <v>61</v>
      </c>
      <c r="AL81" s="165" t="s">
        <v>735</v>
      </c>
      <c r="AM81" s="63">
        <v>26</v>
      </c>
      <c r="AN81" s="168">
        <f t="shared" si="7"/>
        <v>1.3902999839580771E-3</v>
      </c>
      <c r="AO81" s="169">
        <f t="shared" si="16"/>
        <v>0.97128495802363513</v>
      </c>
      <c r="AP81" s="52"/>
      <c r="AQ81" s="154">
        <v>62</v>
      </c>
      <c r="AR81" s="155" t="s">
        <v>64</v>
      </c>
      <c r="AS81" s="165" t="s">
        <v>723</v>
      </c>
      <c r="AT81" s="63">
        <v>69</v>
      </c>
      <c r="AU81" s="168">
        <f t="shared" si="8"/>
        <v>2.156924038762113E-3</v>
      </c>
      <c r="AV81" s="169">
        <f t="shared" si="17"/>
        <v>0.93441700531416083</v>
      </c>
      <c r="AW81" s="74"/>
      <c r="AX81" s="154">
        <v>62</v>
      </c>
      <c r="AY81" s="155" t="s">
        <v>72</v>
      </c>
      <c r="AZ81" s="165" t="s">
        <v>240</v>
      </c>
      <c r="BA81" s="63">
        <v>250</v>
      </c>
      <c r="BB81" s="168">
        <f t="shared" si="9"/>
        <v>4.2313355787620801E-3</v>
      </c>
      <c r="BC81" s="169">
        <f t="shared" si="18"/>
        <v>0.77609464651422544</v>
      </c>
      <c r="BD81" s="23"/>
      <c r="BE81" s="154">
        <v>62</v>
      </c>
      <c r="BF81" s="155" t="s">
        <v>56</v>
      </c>
      <c r="BG81" s="165" t="s">
        <v>768</v>
      </c>
      <c r="BH81" s="63">
        <v>30</v>
      </c>
      <c r="BI81" s="168">
        <f t="shared" si="10"/>
        <v>7.0515231289958635E-4</v>
      </c>
      <c r="BJ81" s="169">
        <f t="shared" si="19"/>
        <v>0.9980255735238811</v>
      </c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</row>
    <row r="82" spans="1:75" ht="18.75" customHeight="1">
      <c r="A82" s="154">
        <f>A81+1</f>
        <v>63</v>
      </c>
      <c r="B82" s="155" t="s">
        <v>72</v>
      </c>
      <c r="C82" s="165" t="s">
        <v>119</v>
      </c>
      <c r="D82" s="61">
        <v>1025</v>
      </c>
      <c r="E82" s="168">
        <f>D82/$D$873</f>
        <v>2.6383730118894099E-3</v>
      </c>
      <c r="F82" s="169">
        <f t="shared" si="11"/>
        <v>0.65741048193422347</v>
      </c>
      <c r="G82" s="23"/>
      <c r="H82" s="154">
        <v>63</v>
      </c>
      <c r="I82" s="155" t="s">
        <v>52</v>
      </c>
      <c r="J82" s="165" t="s">
        <v>333</v>
      </c>
      <c r="K82" s="63">
        <v>226</v>
      </c>
      <c r="L82" s="168">
        <f t="shared" si="3"/>
        <v>1.3344827993433872E-3</v>
      </c>
      <c r="M82" s="169">
        <f t="shared" si="12"/>
        <v>0.96402801232920365</v>
      </c>
      <c r="N82" s="23"/>
      <c r="O82" s="154">
        <v>63</v>
      </c>
      <c r="P82" s="155" t="s">
        <v>917</v>
      </c>
      <c r="Q82" s="165" t="s">
        <v>1716</v>
      </c>
      <c r="R82" s="63">
        <v>68</v>
      </c>
      <c r="S82" s="168">
        <f t="shared" si="4"/>
        <v>3.7993071851603532E-3</v>
      </c>
      <c r="T82" s="169">
        <f t="shared" si="13"/>
        <v>0.95586099005475444</v>
      </c>
      <c r="U82" s="43"/>
      <c r="V82" s="154">
        <v>63</v>
      </c>
      <c r="W82" s="155" t="s">
        <v>58</v>
      </c>
      <c r="X82" s="165" t="s">
        <v>474</v>
      </c>
      <c r="Y82" s="63">
        <v>109</v>
      </c>
      <c r="Z82" s="168">
        <f t="shared" si="5"/>
        <v>2.5853276724935367E-3</v>
      </c>
      <c r="AA82" s="169">
        <f t="shared" si="14"/>
        <v>0.87365100448281618</v>
      </c>
      <c r="AB82" s="43"/>
      <c r="AC82" s="23"/>
      <c r="AD82" s="23"/>
      <c r="AE82" s="23"/>
      <c r="AF82" s="23"/>
      <c r="AG82" s="23"/>
      <c r="AH82" s="23"/>
      <c r="AI82" s="52"/>
      <c r="AJ82" s="154">
        <v>63</v>
      </c>
      <c r="AK82" s="155" t="s">
        <v>61</v>
      </c>
      <c r="AL82" s="165" t="s">
        <v>873</v>
      </c>
      <c r="AM82" s="63">
        <v>26</v>
      </c>
      <c r="AN82" s="168">
        <f t="shared" si="7"/>
        <v>1.3902999839580771E-3</v>
      </c>
      <c r="AO82" s="169">
        <f t="shared" si="16"/>
        <v>0.97267525800759325</v>
      </c>
      <c r="AP82" s="52"/>
      <c r="AQ82" s="154">
        <v>63</v>
      </c>
      <c r="AR82" s="155" t="s">
        <v>64</v>
      </c>
      <c r="AS82" s="165" t="s">
        <v>1646</v>
      </c>
      <c r="AT82" s="63">
        <v>67</v>
      </c>
      <c r="AU82" s="168">
        <f t="shared" si="8"/>
        <v>2.0944045014066894E-3</v>
      </c>
      <c r="AV82" s="169">
        <f t="shared" si="17"/>
        <v>0.93651140981556757</v>
      </c>
      <c r="AW82" s="74"/>
      <c r="AX82" s="154">
        <v>63</v>
      </c>
      <c r="AY82" s="155" t="s">
        <v>72</v>
      </c>
      <c r="AZ82" s="165" t="s">
        <v>280</v>
      </c>
      <c r="BA82" s="63">
        <v>249</v>
      </c>
      <c r="BB82" s="168">
        <f t="shared" si="9"/>
        <v>4.2144102364470321E-3</v>
      </c>
      <c r="BC82" s="169">
        <f t="shared" si="18"/>
        <v>0.78030905675067253</v>
      </c>
      <c r="BD82" s="23"/>
      <c r="BE82" s="154">
        <v>63</v>
      </c>
      <c r="BF82" s="155" t="s">
        <v>56</v>
      </c>
      <c r="BG82" s="165" t="s">
        <v>1479</v>
      </c>
      <c r="BH82" s="63">
        <v>26</v>
      </c>
      <c r="BI82" s="168">
        <f t="shared" si="10"/>
        <v>6.1113200451297475E-4</v>
      </c>
      <c r="BJ82" s="169">
        <f t="shared" si="19"/>
        <v>0.99863670552839412</v>
      </c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</row>
    <row r="83" spans="1:75" ht="18.75" customHeight="1">
      <c r="A83" s="154">
        <f>A82+1</f>
        <v>64</v>
      </c>
      <c r="B83" s="155" t="s">
        <v>56</v>
      </c>
      <c r="C83" s="165" t="s">
        <v>1739</v>
      </c>
      <c r="D83" s="61">
        <v>1024</v>
      </c>
      <c r="E83" s="168">
        <f>D83/$D$873</f>
        <v>2.6357989894387861E-3</v>
      </c>
      <c r="F83" s="169">
        <f t="shared" si="11"/>
        <v>0.66004628092366224</v>
      </c>
      <c r="G83" s="23"/>
      <c r="H83" s="154">
        <v>64</v>
      </c>
      <c r="I83" s="155" t="s">
        <v>52</v>
      </c>
      <c r="J83" s="165" t="s">
        <v>290</v>
      </c>
      <c r="K83" s="63">
        <v>223</v>
      </c>
      <c r="L83" s="168">
        <f t="shared" si="3"/>
        <v>1.3167684259007759E-3</v>
      </c>
      <c r="M83" s="169">
        <f t="shared" si="12"/>
        <v>0.96534478075510444</v>
      </c>
      <c r="N83" s="23"/>
      <c r="O83" s="154">
        <v>64</v>
      </c>
      <c r="P83" s="155" t="s">
        <v>917</v>
      </c>
      <c r="Q83" s="165" t="s">
        <v>1560</v>
      </c>
      <c r="R83" s="63">
        <v>67</v>
      </c>
      <c r="S83" s="168">
        <f t="shared" si="4"/>
        <v>3.7434350206727008E-3</v>
      </c>
      <c r="T83" s="169">
        <f t="shared" si="13"/>
        <v>0.95960442507542709</v>
      </c>
      <c r="U83" s="43"/>
      <c r="V83" s="154">
        <v>64</v>
      </c>
      <c r="W83" s="155" t="s">
        <v>58</v>
      </c>
      <c r="X83" s="165" t="s">
        <v>1485</v>
      </c>
      <c r="Y83" s="63">
        <v>106</v>
      </c>
      <c r="Z83" s="168">
        <f t="shared" si="5"/>
        <v>2.5141718649937146E-3</v>
      </c>
      <c r="AA83" s="169">
        <f t="shared" si="14"/>
        <v>0.87616517634780988</v>
      </c>
      <c r="AB83" s="43"/>
      <c r="AC83" s="23"/>
      <c r="AD83" s="23"/>
      <c r="AE83" s="23"/>
      <c r="AF83" s="23"/>
      <c r="AG83" s="23"/>
      <c r="AH83" s="23"/>
      <c r="AI83" s="52"/>
      <c r="AJ83" s="154">
        <v>64</v>
      </c>
      <c r="AK83" s="155" t="s">
        <v>61</v>
      </c>
      <c r="AL83" s="165" t="s">
        <v>1803</v>
      </c>
      <c r="AM83" s="63">
        <v>26</v>
      </c>
      <c r="AN83" s="168">
        <f t="shared" si="7"/>
        <v>1.3902999839580771E-3</v>
      </c>
      <c r="AO83" s="169">
        <f t="shared" si="16"/>
        <v>0.97406555799155137</v>
      </c>
      <c r="AP83" s="52"/>
      <c r="AQ83" s="154">
        <v>64</v>
      </c>
      <c r="AR83" s="155" t="s">
        <v>64</v>
      </c>
      <c r="AS83" s="165" t="s">
        <v>610</v>
      </c>
      <c r="AT83" s="63">
        <v>65</v>
      </c>
      <c r="AU83" s="168">
        <f t="shared" si="8"/>
        <v>2.0318849640512662E-3</v>
      </c>
      <c r="AV83" s="169">
        <f t="shared" si="17"/>
        <v>0.93854329477961884</v>
      </c>
      <c r="AW83" s="74"/>
      <c r="AX83" s="154">
        <v>64</v>
      </c>
      <c r="AY83" s="155" t="s">
        <v>72</v>
      </c>
      <c r="AZ83" s="165" t="s">
        <v>219</v>
      </c>
      <c r="BA83" s="63">
        <v>247</v>
      </c>
      <c r="BB83" s="168">
        <f t="shared" si="9"/>
        <v>4.1805595518169354E-3</v>
      </c>
      <c r="BC83" s="169">
        <f t="shared" si="18"/>
        <v>0.78448961630248948</v>
      </c>
      <c r="BD83" s="23"/>
      <c r="BE83" s="154">
        <v>64</v>
      </c>
      <c r="BF83" s="155" t="s">
        <v>56</v>
      </c>
      <c r="BG83" s="165" t="s">
        <v>854</v>
      </c>
      <c r="BH83" s="63">
        <v>26</v>
      </c>
      <c r="BI83" s="168">
        <f t="shared" si="10"/>
        <v>6.1113200451297475E-4</v>
      </c>
      <c r="BJ83" s="169">
        <f t="shared" si="19"/>
        <v>0.99924783753290713</v>
      </c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</row>
    <row r="84" spans="1:75" ht="18.75" customHeight="1">
      <c r="A84" s="154">
        <f>A83+1</f>
        <v>65</v>
      </c>
      <c r="B84" s="155" t="s">
        <v>52</v>
      </c>
      <c r="C84" s="165" t="s">
        <v>1606</v>
      </c>
      <c r="D84" s="61">
        <v>1000</v>
      </c>
      <c r="E84" s="168">
        <f>D84/$D$873</f>
        <v>2.5740224506238143E-3</v>
      </c>
      <c r="F84" s="169">
        <f t="shared" si="11"/>
        <v>0.66262030337428601</v>
      </c>
      <c r="G84" s="23"/>
      <c r="H84" s="154">
        <v>65</v>
      </c>
      <c r="I84" s="155" t="s">
        <v>52</v>
      </c>
      <c r="J84" s="165" t="s">
        <v>452</v>
      </c>
      <c r="K84" s="63">
        <v>211</v>
      </c>
      <c r="L84" s="168">
        <f t="shared" si="3"/>
        <v>1.2459109321303306E-3</v>
      </c>
      <c r="M84" s="169">
        <f t="shared" si="12"/>
        <v>0.96659069168723477</v>
      </c>
      <c r="N84" s="23"/>
      <c r="O84" s="154">
        <v>65</v>
      </c>
      <c r="P84" s="155" t="s">
        <v>917</v>
      </c>
      <c r="Q84" s="165" t="s">
        <v>1586</v>
      </c>
      <c r="R84" s="63">
        <v>67</v>
      </c>
      <c r="S84" s="168">
        <f t="shared" si="4"/>
        <v>3.7434350206727008E-3</v>
      </c>
      <c r="T84" s="169">
        <f t="shared" si="13"/>
        <v>0.96334786009609974</v>
      </c>
      <c r="U84" s="43"/>
      <c r="V84" s="154">
        <v>65</v>
      </c>
      <c r="W84" s="155" t="s">
        <v>58</v>
      </c>
      <c r="X84" s="165" t="s">
        <v>404</v>
      </c>
      <c r="Y84" s="63">
        <v>106</v>
      </c>
      <c r="Z84" s="168">
        <f t="shared" si="5"/>
        <v>2.5141718649937146E-3</v>
      </c>
      <c r="AA84" s="169">
        <f t="shared" si="14"/>
        <v>0.87867934821280358</v>
      </c>
      <c r="AB84" s="43"/>
      <c r="AC84" s="23"/>
      <c r="AD84" s="23"/>
      <c r="AE84" s="23"/>
      <c r="AF84" s="23"/>
      <c r="AG84" s="23"/>
      <c r="AH84" s="23"/>
      <c r="AI84" s="52"/>
      <c r="AJ84" s="154">
        <v>65</v>
      </c>
      <c r="AK84" s="155" t="s">
        <v>61</v>
      </c>
      <c r="AL84" s="165" t="s">
        <v>832</v>
      </c>
      <c r="AM84" s="63">
        <v>25</v>
      </c>
      <c r="AN84" s="168">
        <f t="shared" si="7"/>
        <v>1.3368269076519971E-3</v>
      </c>
      <c r="AO84" s="169">
        <f t="shared" si="16"/>
        <v>0.97540238489920339</v>
      </c>
      <c r="AP84" s="52"/>
      <c r="AQ84" s="154">
        <v>65</v>
      </c>
      <c r="AR84" s="155" t="s">
        <v>64</v>
      </c>
      <c r="AS84" s="165" t="s">
        <v>761</v>
      </c>
      <c r="AT84" s="63">
        <v>65</v>
      </c>
      <c r="AU84" s="168">
        <f t="shared" si="8"/>
        <v>2.0318849640512662E-3</v>
      </c>
      <c r="AV84" s="169">
        <f t="shared" si="17"/>
        <v>0.94057517974367011</v>
      </c>
      <c r="AW84" s="74"/>
      <c r="AX84" s="154">
        <v>65</v>
      </c>
      <c r="AY84" s="155" t="s">
        <v>72</v>
      </c>
      <c r="AZ84" s="165" t="s">
        <v>1740</v>
      </c>
      <c r="BA84" s="63">
        <v>232</v>
      </c>
      <c r="BB84" s="168">
        <f t="shared" si="9"/>
        <v>3.9266794170912103E-3</v>
      </c>
      <c r="BC84" s="169">
        <f t="shared" si="18"/>
        <v>0.78841629571958072</v>
      </c>
      <c r="BD84" s="23"/>
      <c r="BE84" s="154">
        <v>65</v>
      </c>
      <c r="BF84" s="155" t="s">
        <v>56</v>
      </c>
      <c r="BG84" s="165" t="s">
        <v>1496</v>
      </c>
      <c r="BH84" s="63">
        <v>17</v>
      </c>
      <c r="BI84" s="168">
        <f t="shared" si="10"/>
        <v>3.9958631064309892E-4</v>
      </c>
      <c r="BJ84" s="169">
        <f t="shared" si="19"/>
        <v>0.99964742384355021</v>
      </c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</row>
    <row r="85" spans="1:75" ht="18.75" customHeight="1">
      <c r="A85" s="154">
        <f>A84+1</f>
        <v>66</v>
      </c>
      <c r="B85" s="155" t="s">
        <v>52</v>
      </c>
      <c r="C85" s="165" t="s">
        <v>134</v>
      </c>
      <c r="D85" s="63">
        <v>959</v>
      </c>
      <c r="E85" s="168">
        <f>D85/$D$873</f>
        <v>2.4684875301482379E-3</v>
      </c>
      <c r="F85" s="169">
        <f t="shared" si="11"/>
        <v>0.66508879090443429</v>
      </c>
      <c r="G85" s="23"/>
      <c r="H85" s="154">
        <v>66</v>
      </c>
      <c r="I85" s="155" t="s">
        <v>52</v>
      </c>
      <c r="J85" s="165" t="s">
        <v>347</v>
      </c>
      <c r="K85" s="63">
        <v>207</v>
      </c>
      <c r="L85" s="168">
        <f t="shared" ref="L85:L148" si="20">K85/$K$162</f>
        <v>1.2222917675401822E-3</v>
      </c>
      <c r="M85" s="169">
        <f t="shared" si="12"/>
        <v>0.96781298345477496</v>
      </c>
      <c r="N85" s="23"/>
      <c r="O85" s="154">
        <v>66</v>
      </c>
      <c r="P85" s="155" t="s">
        <v>917</v>
      </c>
      <c r="Q85" s="165" t="s">
        <v>1582</v>
      </c>
      <c r="R85" s="63">
        <v>66</v>
      </c>
      <c r="S85" s="168">
        <f t="shared" ref="S85:S99" si="21">R85/$R$99</f>
        <v>3.6875628561850488E-3</v>
      </c>
      <c r="T85" s="169">
        <f t="shared" si="13"/>
        <v>0.96703542295228484</v>
      </c>
      <c r="U85" s="43"/>
      <c r="V85" s="154">
        <v>66</v>
      </c>
      <c r="W85" s="155" t="s">
        <v>58</v>
      </c>
      <c r="X85" s="165" t="s">
        <v>744</v>
      </c>
      <c r="Y85" s="63">
        <v>102</v>
      </c>
      <c r="Z85" s="168">
        <f t="shared" ref="Z85:Z148" si="22">Y85/$Y$176</f>
        <v>2.4192974549939517E-3</v>
      </c>
      <c r="AA85" s="169">
        <f t="shared" si="14"/>
        <v>0.8810986456677975</v>
      </c>
      <c r="AB85" s="43"/>
      <c r="AC85" s="23"/>
      <c r="AD85" s="23"/>
      <c r="AE85" s="23"/>
      <c r="AF85" s="23"/>
      <c r="AG85" s="23"/>
      <c r="AH85" s="23"/>
      <c r="AI85" s="52"/>
      <c r="AJ85" s="154">
        <v>66</v>
      </c>
      <c r="AK85" s="155" t="s">
        <v>61</v>
      </c>
      <c r="AL85" s="165" t="s">
        <v>797</v>
      </c>
      <c r="AM85" s="63">
        <v>24</v>
      </c>
      <c r="AN85" s="168">
        <f t="shared" ref="AN85:AN109" si="23">AM85/$AM$109</f>
        <v>1.2833538313459173E-3</v>
      </c>
      <c r="AO85" s="169">
        <f t="shared" si="16"/>
        <v>0.97668573873054931</v>
      </c>
      <c r="AP85" s="52"/>
      <c r="AQ85" s="154">
        <v>66</v>
      </c>
      <c r="AR85" s="155" t="s">
        <v>64</v>
      </c>
      <c r="AS85" s="165" t="s">
        <v>1477</v>
      </c>
      <c r="AT85" s="63">
        <v>63</v>
      </c>
      <c r="AU85" s="168">
        <f t="shared" ref="AU85:AU134" si="24">AT85/$AT$134</f>
        <v>1.9693654266958426E-3</v>
      </c>
      <c r="AV85" s="169">
        <f t="shared" si="17"/>
        <v>0.9425445451703659</v>
      </c>
      <c r="AW85" s="74"/>
      <c r="AX85" s="154">
        <v>66</v>
      </c>
      <c r="AY85" s="155" t="s">
        <v>72</v>
      </c>
      <c r="AZ85" s="165" t="s">
        <v>1512</v>
      </c>
      <c r="BA85" s="63">
        <v>226</v>
      </c>
      <c r="BB85" s="168">
        <f t="shared" ref="BB85:BB148" si="25">BA85/$BA$208</f>
        <v>3.8251273632009209E-3</v>
      </c>
      <c r="BC85" s="169">
        <f t="shared" si="18"/>
        <v>0.79224142308278167</v>
      </c>
      <c r="BD85" s="23"/>
      <c r="BE85" s="154">
        <v>66</v>
      </c>
      <c r="BF85" s="155" t="s">
        <v>56</v>
      </c>
      <c r="BG85" s="165" t="s">
        <v>868</v>
      </c>
      <c r="BH85" s="63">
        <v>15</v>
      </c>
      <c r="BI85" s="168">
        <f t="shared" ref="BI85:BI86" si="26">BH85/$BH$86</f>
        <v>3.5257615644979318E-4</v>
      </c>
      <c r="BJ85" s="169">
        <f t="shared" si="19"/>
        <v>1</v>
      </c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</row>
    <row r="86" spans="1:75" ht="18.75" customHeight="1">
      <c r="A86" s="154">
        <f>A85+1</f>
        <v>67</v>
      </c>
      <c r="B86" s="155" t="s">
        <v>52</v>
      </c>
      <c r="C86" s="165" t="s">
        <v>131</v>
      </c>
      <c r="D86" s="63">
        <v>943</v>
      </c>
      <c r="E86" s="168">
        <f>D86/$D$873</f>
        <v>2.4273031709382571E-3</v>
      </c>
      <c r="F86" s="169">
        <f t="shared" ref="F86:F149" si="27">F85+E86</f>
        <v>0.6675160940753726</v>
      </c>
      <c r="G86" s="23"/>
      <c r="H86" s="154">
        <v>67</v>
      </c>
      <c r="I86" s="155" t="s">
        <v>52</v>
      </c>
      <c r="J86" s="165" t="s">
        <v>338</v>
      </c>
      <c r="K86" s="63">
        <v>201</v>
      </c>
      <c r="L86" s="168">
        <f t="shared" si="20"/>
        <v>1.1868630206549595E-3</v>
      </c>
      <c r="M86" s="169">
        <f t="shared" ref="M86:M149" si="28">M85+L86</f>
        <v>0.96899984647542992</v>
      </c>
      <c r="N86" s="23"/>
      <c r="O86" s="154">
        <v>67</v>
      </c>
      <c r="P86" s="155" t="s">
        <v>917</v>
      </c>
      <c r="Q86" s="165" t="s">
        <v>435</v>
      </c>
      <c r="R86" s="63">
        <v>64</v>
      </c>
      <c r="S86" s="168">
        <f t="shared" si="21"/>
        <v>3.5758185272097443E-3</v>
      </c>
      <c r="T86" s="169">
        <f t="shared" ref="T86:T98" si="29">T85+S86</f>
        <v>0.97061124147949462</v>
      </c>
      <c r="U86" s="43"/>
      <c r="V86" s="154">
        <v>67</v>
      </c>
      <c r="W86" s="155" t="s">
        <v>58</v>
      </c>
      <c r="X86" s="165" t="s">
        <v>1665</v>
      </c>
      <c r="Y86" s="63">
        <v>102</v>
      </c>
      <c r="Z86" s="168">
        <f t="shared" si="22"/>
        <v>2.4192974549939517E-3</v>
      </c>
      <c r="AA86" s="169">
        <f t="shared" ref="AA86:AA149" si="30">AA85+Z86</f>
        <v>0.88351794312279142</v>
      </c>
      <c r="AB86" s="43"/>
      <c r="AC86" s="23"/>
      <c r="AD86" s="23"/>
      <c r="AE86" s="23"/>
      <c r="AF86" s="23"/>
      <c r="AG86" s="23"/>
      <c r="AH86" s="23"/>
      <c r="AI86" s="52"/>
      <c r="AJ86" s="154">
        <v>67</v>
      </c>
      <c r="AK86" s="155" t="s">
        <v>61</v>
      </c>
      <c r="AL86" s="165" t="s">
        <v>890</v>
      </c>
      <c r="AM86" s="63">
        <v>24</v>
      </c>
      <c r="AN86" s="168">
        <f t="shared" si="23"/>
        <v>1.2833538313459173E-3</v>
      </c>
      <c r="AO86" s="169">
        <f t="shared" ref="AO86:AO108" si="31">AO85+AN86</f>
        <v>0.97796909256189524</v>
      </c>
      <c r="AP86" s="52"/>
      <c r="AQ86" s="154">
        <v>67</v>
      </c>
      <c r="AR86" s="155" t="s">
        <v>64</v>
      </c>
      <c r="AS86" s="165" t="s">
        <v>558</v>
      </c>
      <c r="AT86" s="63">
        <v>63</v>
      </c>
      <c r="AU86" s="168">
        <f t="shared" si="24"/>
        <v>1.9693654266958426E-3</v>
      </c>
      <c r="AV86" s="169">
        <f t="shared" ref="AV86:AV133" si="32">AV85+AU86</f>
        <v>0.94451391059706169</v>
      </c>
      <c r="AW86" s="74"/>
      <c r="AX86" s="154">
        <v>67</v>
      </c>
      <c r="AY86" s="155" t="s">
        <v>72</v>
      </c>
      <c r="AZ86" s="165" t="s">
        <v>432</v>
      </c>
      <c r="BA86" s="63">
        <v>219</v>
      </c>
      <c r="BB86" s="168">
        <f t="shared" si="25"/>
        <v>3.7066499669955824E-3</v>
      </c>
      <c r="BC86" s="169">
        <f t="shared" ref="BC86:BC149" si="33">BC85+BB86</f>
        <v>0.79594807304977722</v>
      </c>
      <c r="BD86" s="23"/>
      <c r="BE86" s="245" t="s">
        <v>912</v>
      </c>
      <c r="BF86" s="245"/>
      <c r="BG86" s="245"/>
      <c r="BH86" s="176">
        <f>SUM(BH20:BH85)</f>
        <v>42544</v>
      </c>
      <c r="BI86" s="183">
        <f t="shared" si="26"/>
        <v>1</v>
      </c>
      <c r="BJ86" s="178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</row>
    <row r="87" spans="1:75" ht="18.75" customHeight="1">
      <c r="A87" s="154">
        <f>A86+1</f>
        <v>68</v>
      </c>
      <c r="B87" s="155" t="s">
        <v>56</v>
      </c>
      <c r="C87" s="165" t="s">
        <v>130</v>
      </c>
      <c r="D87" s="63">
        <v>924</v>
      </c>
      <c r="E87" s="168">
        <f>D87/$D$873</f>
        <v>2.3783967443764043E-3</v>
      </c>
      <c r="F87" s="169">
        <f t="shared" si="27"/>
        <v>0.66989449081974906</v>
      </c>
      <c r="G87" s="23"/>
      <c r="H87" s="154">
        <v>68</v>
      </c>
      <c r="I87" s="155" t="s">
        <v>52</v>
      </c>
      <c r="J87" s="165" t="s">
        <v>307</v>
      </c>
      <c r="K87" s="63">
        <v>196</v>
      </c>
      <c r="L87" s="168">
        <f t="shared" si="20"/>
        <v>1.1573390649172739E-3</v>
      </c>
      <c r="M87" s="169">
        <f t="shared" si="28"/>
        <v>0.97015718554034724</v>
      </c>
      <c r="N87" s="23"/>
      <c r="O87" s="154">
        <v>68</v>
      </c>
      <c r="P87" s="155" t="s">
        <v>917</v>
      </c>
      <c r="Q87" s="165" t="s">
        <v>616</v>
      </c>
      <c r="R87" s="63">
        <v>59</v>
      </c>
      <c r="S87" s="168">
        <f t="shared" si="21"/>
        <v>3.296457704771483E-3</v>
      </c>
      <c r="T87" s="169">
        <f t="shared" si="29"/>
        <v>0.97390769918426612</v>
      </c>
      <c r="U87" s="43"/>
      <c r="V87" s="154">
        <v>68</v>
      </c>
      <c r="W87" s="155" t="s">
        <v>58</v>
      </c>
      <c r="X87" s="165" t="s">
        <v>543</v>
      </c>
      <c r="Y87" s="63">
        <v>101</v>
      </c>
      <c r="Z87" s="168">
        <f t="shared" si="22"/>
        <v>2.3955788524940109E-3</v>
      </c>
      <c r="AA87" s="169">
        <f t="shared" si="30"/>
        <v>0.88591352197528539</v>
      </c>
      <c r="AB87" s="43"/>
      <c r="AC87" s="23"/>
      <c r="AD87" s="23"/>
      <c r="AE87" s="23"/>
      <c r="AF87" s="23"/>
      <c r="AG87" s="23"/>
      <c r="AH87" s="23"/>
      <c r="AI87" s="52"/>
      <c r="AJ87" s="154">
        <v>68</v>
      </c>
      <c r="AK87" s="155" t="s">
        <v>61</v>
      </c>
      <c r="AL87" s="165" t="s">
        <v>1741</v>
      </c>
      <c r="AM87" s="63">
        <v>24</v>
      </c>
      <c r="AN87" s="168">
        <f t="shared" si="23"/>
        <v>1.2833538313459173E-3</v>
      </c>
      <c r="AO87" s="169">
        <f t="shared" si="31"/>
        <v>0.97925244639324116</v>
      </c>
      <c r="AP87" s="52"/>
      <c r="AQ87" s="154">
        <v>68</v>
      </c>
      <c r="AR87" s="155" t="s">
        <v>64</v>
      </c>
      <c r="AS87" s="165" t="s">
        <v>1523</v>
      </c>
      <c r="AT87" s="63">
        <v>62</v>
      </c>
      <c r="AU87" s="168">
        <f t="shared" si="24"/>
        <v>1.9381056580181307E-3</v>
      </c>
      <c r="AV87" s="169">
        <f t="shared" si="32"/>
        <v>0.9464520162550798</v>
      </c>
      <c r="AW87" s="74"/>
      <c r="AX87" s="154">
        <v>68</v>
      </c>
      <c r="AY87" s="155" t="s">
        <v>72</v>
      </c>
      <c r="AZ87" s="165" t="s">
        <v>306</v>
      </c>
      <c r="BA87" s="63">
        <v>218</v>
      </c>
      <c r="BB87" s="168">
        <f t="shared" si="25"/>
        <v>3.689724624680534E-3</v>
      </c>
      <c r="BC87" s="169">
        <f t="shared" si="33"/>
        <v>0.79963779767445775</v>
      </c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</row>
    <row r="88" spans="1:75" ht="18.75" customHeight="1">
      <c r="A88" s="154">
        <f>A87+1</f>
        <v>69</v>
      </c>
      <c r="B88" s="155" t="s">
        <v>58</v>
      </c>
      <c r="C88" s="165" t="s">
        <v>1483</v>
      </c>
      <c r="D88" s="63">
        <v>915</v>
      </c>
      <c r="E88" s="168">
        <f>D88/$D$873</f>
        <v>2.3552305423207901E-3</v>
      </c>
      <c r="F88" s="169">
        <f t="shared" si="27"/>
        <v>0.67224972136206984</v>
      </c>
      <c r="G88" s="23"/>
      <c r="H88" s="154">
        <v>69</v>
      </c>
      <c r="I88" s="155" t="s">
        <v>52</v>
      </c>
      <c r="J88" s="165" t="s">
        <v>436</v>
      </c>
      <c r="K88" s="63">
        <v>176</v>
      </c>
      <c r="L88" s="168">
        <f t="shared" si="20"/>
        <v>1.0392432419665317E-3</v>
      </c>
      <c r="M88" s="169">
        <f t="shared" si="28"/>
        <v>0.97119642878231383</v>
      </c>
      <c r="N88" s="23"/>
      <c r="O88" s="154">
        <v>69</v>
      </c>
      <c r="P88" s="155" t="s">
        <v>917</v>
      </c>
      <c r="Q88" s="165" t="s">
        <v>629</v>
      </c>
      <c r="R88" s="63">
        <v>59</v>
      </c>
      <c r="S88" s="168">
        <f t="shared" si="21"/>
        <v>3.296457704771483E-3</v>
      </c>
      <c r="T88" s="169">
        <f t="shared" si="29"/>
        <v>0.97720415688903761</v>
      </c>
      <c r="U88" s="43"/>
      <c r="V88" s="154">
        <v>69</v>
      </c>
      <c r="W88" s="155" t="s">
        <v>58</v>
      </c>
      <c r="X88" s="165" t="s">
        <v>1591</v>
      </c>
      <c r="Y88" s="63">
        <v>100</v>
      </c>
      <c r="Z88" s="168">
        <f t="shared" si="22"/>
        <v>2.3718602499940705E-3</v>
      </c>
      <c r="AA88" s="169">
        <f t="shared" si="30"/>
        <v>0.88828538222527942</v>
      </c>
      <c r="AB88" s="43"/>
      <c r="AC88" s="23"/>
      <c r="AD88" s="23"/>
      <c r="AE88" s="23"/>
      <c r="AF88" s="23"/>
      <c r="AG88" s="23"/>
      <c r="AH88" s="23"/>
      <c r="AI88" s="52"/>
      <c r="AJ88" s="154">
        <v>69</v>
      </c>
      <c r="AK88" s="155" t="s">
        <v>61</v>
      </c>
      <c r="AL88" s="165" t="s">
        <v>1551</v>
      </c>
      <c r="AM88" s="63">
        <v>23</v>
      </c>
      <c r="AN88" s="168">
        <f t="shared" si="23"/>
        <v>1.2298807550398375E-3</v>
      </c>
      <c r="AO88" s="169">
        <f t="shared" si="31"/>
        <v>0.98048232714828099</v>
      </c>
      <c r="AP88" s="52"/>
      <c r="AQ88" s="154">
        <v>69</v>
      </c>
      <c r="AR88" s="155" t="s">
        <v>64</v>
      </c>
      <c r="AS88" s="165" t="s">
        <v>1747</v>
      </c>
      <c r="AT88" s="63">
        <v>61</v>
      </c>
      <c r="AU88" s="168">
        <f t="shared" si="24"/>
        <v>1.9068458893404189E-3</v>
      </c>
      <c r="AV88" s="169">
        <f t="shared" si="32"/>
        <v>0.94835886214442022</v>
      </c>
      <c r="AW88" s="74"/>
      <c r="AX88" s="154">
        <v>69</v>
      </c>
      <c r="AY88" s="155" t="s">
        <v>72</v>
      </c>
      <c r="AZ88" s="165" t="s">
        <v>1488</v>
      </c>
      <c r="BA88" s="63">
        <v>213</v>
      </c>
      <c r="BB88" s="168">
        <f t="shared" si="25"/>
        <v>3.6050979131052926E-3</v>
      </c>
      <c r="BC88" s="169">
        <f t="shared" si="33"/>
        <v>0.80324289558756301</v>
      </c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</row>
    <row r="89" spans="1:75" ht="18.75" customHeight="1">
      <c r="A89" s="154">
        <f>A88+1</f>
        <v>70</v>
      </c>
      <c r="B89" s="155" t="s">
        <v>52</v>
      </c>
      <c r="C89" s="165" t="s">
        <v>150</v>
      </c>
      <c r="D89" s="63">
        <v>907</v>
      </c>
      <c r="E89" s="168">
        <f>D89/$D$873</f>
        <v>2.3346383627157997E-3</v>
      </c>
      <c r="F89" s="169">
        <f t="shared" si="27"/>
        <v>0.67458435972478559</v>
      </c>
      <c r="G89" s="23"/>
      <c r="H89" s="154">
        <v>70</v>
      </c>
      <c r="I89" s="155" t="s">
        <v>52</v>
      </c>
      <c r="J89" s="165" t="s">
        <v>1735</v>
      </c>
      <c r="K89" s="63">
        <v>176</v>
      </c>
      <c r="L89" s="168">
        <f t="shared" si="20"/>
        <v>1.0392432419665317E-3</v>
      </c>
      <c r="M89" s="169">
        <f t="shared" si="28"/>
        <v>0.97223567202428041</v>
      </c>
      <c r="N89" s="23"/>
      <c r="O89" s="154">
        <v>70</v>
      </c>
      <c r="P89" s="155" t="s">
        <v>917</v>
      </c>
      <c r="Q89" s="165" t="s">
        <v>1785</v>
      </c>
      <c r="R89" s="63">
        <v>58</v>
      </c>
      <c r="S89" s="168">
        <f t="shared" si="21"/>
        <v>3.2405855402838305E-3</v>
      </c>
      <c r="T89" s="169">
        <f t="shared" si="29"/>
        <v>0.98044474242932145</v>
      </c>
      <c r="U89" s="43"/>
      <c r="V89" s="154">
        <v>70</v>
      </c>
      <c r="W89" s="155" t="s">
        <v>58</v>
      </c>
      <c r="X89" s="165" t="s">
        <v>426</v>
      </c>
      <c r="Y89" s="63">
        <v>98</v>
      </c>
      <c r="Z89" s="168">
        <f t="shared" si="22"/>
        <v>2.3244230449941889E-3</v>
      </c>
      <c r="AA89" s="169">
        <f t="shared" si="30"/>
        <v>0.89060980527027356</v>
      </c>
      <c r="AB89" s="43"/>
      <c r="AC89" s="23"/>
      <c r="AD89" s="23"/>
      <c r="AE89" s="23"/>
      <c r="AF89" s="23"/>
      <c r="AG89" s="23"/>
      <c r="AH89" s="23"/>
      <c r="AI89" s="52"/>
      <c r="AJ89" s="154">
        <v>70</v>
      </c>
      <c r="AK89" s="155" t="s">
        <v>61</v>
      </c>
      <c r="AL89" s="165" t="s">
        <v>885</v>
      </c>
      <c r="AM89" s="63">
        <v>23</v>
      </c>
      <c r="AN89" s="168">
        <f t="shared" si="23"/>
        <v>1.2298807550398375E-3</v>
      </c>
      <c r="AO89" s="169">
        <f t="shared" si="31"/>
        <v>0.98171220790332081</v>
      </c>
      <c r="AP89" s="52"/>
      <c r="AQ89" s="154">
        <v>70</v>
      </c>
      <c r="AR89" s="155" t="s">
        <v>64</v>
      </c>
      <c r="AS89" s="165" t="s">
        <v>708</v>
      </c>
      <c r="AT89" s="63">
        <v>60</v>
      </c>
      <c r="AU89" s="168">
        <f t="shared" si="24"/>
        <v>1.8755861206627071E-3</v>
      </c>
      <c r="AV89" s="169">
        <f t="shared" si="32"/>
        <v>0.95023444826508296</v>
      </c>
      <c r="AW89" s="74"/>
      <c r="AX89" s="154">
        <v>70</v>
      </c>
      <c r="AY89" s="155" t="s">
        <v>72</v>
      </c>
      <c r="AZ89" s="165" t="s">
        <v>1619</v>
      </c>
      <c r="BA89" s="63">
        <v>213</v>
      </c>
      <c r="BB89" s="168">
        <f t="shared" si="25"/>
        <v>3.6050979131052926E-3</v>
      </c>
      <c r="BC89" s="169">
        <f t="shared" si="33"/>
        <v>0.80684799350066827</v>
      </c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</row>
    <row r="90" spans="1:75" ht="18.75" customHeight="1">
      <c r="A90" s="154">
        <f>A89+1</f>
        <v>71</v>
      </c>
      <c r="B90" s="155" t="s">
        <v>72</v>
      </c>
      <c r="C90" s="165" t="s">
        <v>1654</v>
      </c>
      <c r="D90" s="63">
        <v>906</v>
      </c>
      <c r="E90" s="168">
        <f>D90/$D$873</f>
        <v>2.3320643402651759E-3</v>
      </c>
      <c r="F90" s="169">
        <f t="shared" si="27"/>
        <v>0.67691642406505081</v>
      </c>
      <c r="G90" s="23"/>
      <c r="H90" s="154">
        <v>71</v>
      </c>
      <c r="I90" s="155" t="s">
        <v>52</v>
      </c>
      <c r="J90" s="165" t="s">
        <v>370</v>
      </c>
      <c r="K90" s="63">
        <v>170</v>
      </c>
      <c r="L90" s="168">
        <f t="shared" si="20"/>
        <v>1.0038144950813091E-3</v>
      </c>
      <c r="M90" s="169">
        <f t="shared" si="28"/>
        <v>0.97323948651936176</v>
      </c>
      <c r="N90" s="23"/>
      <c r="O90" s="154">
        <v>71</v>
      </c>
      <c r="P90" s="155" t="s">
        <v>917</v>
      </c>
      <c r="Q90" s="165" t="s">
        <v>746</v>
      </c>
      <c r="R90" s="63">
        <v>51</v>
      </c>
      <c r="S90" s="168">
        <f t="shared" si="21"/>
        <v>2.8494803888702647E-3</v>
      </c>
      <c r="T90" s="169">
        <f t="shared" si="29"/>
        <v>0.98329422281819168</v>
      </c>
      <c r="U90" s="43"/>
      <c r="V90" s="154">
        <v>71</v>
      </c>
      <c r="W90" s="155" t="s">
        <v>58</v>
      </c>
      <c r="X90" s="165" t="s">
        <v>429</v>
      </c>
      <c r="Y90" s="63">
        <v>98</v>
      </c>
      <c r="Z90" s="168">
        <f t="shared" si="22"/>
        <v>2.3244230449941889E-3</v>
      </c>
      <c r="AA90" s="169">
        <f t="shared" si="30"/>
        <v>0.8929342283152677</v>
      </c>
      <c r="AB90" s="43"/>
      <c r="AC90" s="23"/>
      <c r="AD90" s="23"/>
      <c r="AE90" s="23"/>
      <c r="AF90" s="23"/>
      <c r="AG90" s="23"/>
      <c r="AH90" s="23"/>
      <c r="AI90" s="52"/>
      <c r="AJ90" s="154">
        <v>71</v>
      </c>
      <c r="AK90" s="155" t="s">
        <v>61</v>
      </c>
      <c r="AL90" s="165" t="s">
        <v>869</v>
      </c>
      <c r="AM90" s="63">
        <v>22</v>
      </c>
      <c r="AN90" s="168">
        <f t="shared" si="23"/>
        <v>1.1764076787337575E-3</v>
      </c>
      <c r="AO90" s="169">
        <f t="shared" si="31"/>
        <v>0.98288861558205454</v>
      </c>
      <c r="AP90" s="52"/>
      <c r="AQ90" s="154">
        <v>71</v>
      </c>
      <c r="AR90" s="155" t="s">
        <v>64</v>
      </c>
      <c r="AS90" s="165" t="s">
        <v>671</v>
      </c>
      <c r="AT90" s="63">
        <v>60</v>
      </c>
      <c r="AU90" s="168">
        <f t="shared" si="24"/>
        <v>1.8755861206627071E-3</v>
      </c>
      <c r="AV90" s="169">
        <f t="shared" si="32"/>
        <v>0.95211003438574571</v>
      </c>
      <c r="AW90" s="74"/>
      <c r="AX90" s="154">
        <v>71</v>
      </c>
      <c r="AY90" s="155" t="s">
        <v>72</v>
      </c>
      <c r="AZ90" s="165" t="s">
        <v>1687</v>
      </c>
      <c r="BA90" s="63">
        <v>209</v>
      </c>
      <c r="BB90" s="168">
        <f t="shared" si="25"/>
        <v>3.5373965438450991E-3</v>
      </c>
      <c r="BC90" s="169">
        <f t="shared" si="33"/>
        <v>0.81038539004451338</v>
      </c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</row>
    <row r="91" spans="1:75" ht="18.75" customHeight="1">
      <c r="A91" s="154">
        <f>A90+1</f>
        <v>72</v>
      </c>
      <c r="B91" s="155" t="s">
        <v>61</v>
      </c>
      <c r="C91" s="165" t="s">
        <v>129</v>
      </c>
      <c r="D91" s="63">
        <v>903</v>
      </c>
      <c r="E91" s="168">
        <f>D91/$D$873</f>
        <v>2.3243422729133044E-3</v>
      </c>
      <c r="F91" s="169">
        <f t="shared" si="27"/>
        <v>0.67924076633796415</v>
      </c>
      <c r="G91" s="23"/>
      <c r="H91" s="154">
        <v>72</v>
      </c>
      <c r="I91" s="155" t="s">
        <v>52</v>
      </c>
      <c r="J91" s="165" t="s">
        <v>1618</v>
      </c>
      <c r="K91" s="63">
        <v>158</v>
      </c>
      <c r="L91" s="168">
        <f t="shared" si="20"/>
        <v>9.3295700131086363E-4</v>
      </c>
      <c r="M91" s="169">
        <f t="shared" si="28"/>
        <v>0.97417244352067267</v>
      </c>
      <c r="N91" s="23"/>
      <c r="O91" s="154">
        <v>72</v>
      </c>
      <c r="P91" s="155" t="s">
        <v>917</v>
      </c>
      <c r="Q91" s="165" t="s">
        <v>1668</v>
      </c>
      <c r="R91" s="63">
        <v>49</v>
      </c>
      <c r="S91" s="168">
        <f t="shared" si="21"/>
        <v>2.7377360598949602E-3</v>
      </c>
      <c r="T91" s="169">
        <f t="shared" si="29"/>
        <v>0.98603195887808659</v>
      </c>
      <c r="U91" s="43"/>
      <c r="V91" s="154">
        <v>72</v>
      </c>
      <c r="W91" s="155" t="s">
        <v>58</v>
      </c>
      <c r="X91" s="165" t="s">
        <v>496</v>
      </c>
      <c r="Y91" s="63">
        <v>96</v>
      </c>
      <c r="Z91" s="168">
        <f t="shared" si="22"/>
        <v>2.2769858399943077E-3</v>
      </c>
      <c r="AA91" s="169">
        <f t="shared" si="30"/>
        <v>0.89521121415526206</v>
      </c>
      <c r="AB91" s="43"/>
      <c r="AC91" s="23"/>
      <c r="AD91" s="23"/>
      <c r="AE91" s="23"/>
      <c r="AF91" s="23"/>
      <c r="AG91" s="23"/>
      <c r="AH91" s="23"/>
      <c r="AI91" s="52"/>
      <c r="AJ91" s="154">
        <v>72</v>
      </c>
      <c r="AK91" s="155" t="s">
        <v>61</v>
      </c>
      <c r="AL91" s="165" t="s">
        <v>859</v>
      </c>
      <c r="AM91" s="63">
        <v>22</v>
      </c>
      <c r="AN91" s="168">
        <f t="shared" si="23"/>
        <v>1.1764076787337575E-3</v>
      </c>
      <c r="AO91" s="169">
        <f t="shared" si="31"/>
        <v>0.98406502326078826</v>
      </c>
      <c r="AP91" s="52"/>
      <c r="AQ91" s="154">
        <v>72</v>
      </c>
      <c r="AR91" s="155" t="s">
        <v>64</v>
      </c>
      <c r="AS91" s="165" t="s">
        <v>1772</v>
      </c>
      <c r="AT91" s="63">
        <v>59</v>
      </c>
      <c r="AU91" s="168">
        <f t="shared" si="24"/>
        <v>1.8443263519849953E-3</v>
      </c>
      <c r="AV91" s="169">
        <f t="shared" si="32"/>
        <v>0.95395436073773066</v>
      </c>
      <c r="AW91" s="74"/>
      <c r="AX91" s="154">
        <v>72</v>
      </c>
      <c r="AY91" s="155" t="s">
        <v>72</v>
      </c>
      <c r="AZ91" s="165" t="s">
        <v>1643</v>
      </c>
      <c r="BA91" s="63">
        <v>207</v>
      </c>
      <c r="BB91" s="168">
        <f t="shared" si="25"/>
        <v>3.5035458592150028E-3</v>
      </c>
      <c r="BC91" s="169">
        <f t="shared" si="33"/>
        <v>0.81388893590372835</v>
      </c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</row>
    <row r="92" spans="1:75" ht="18.75" customHeight="1">
      <c r="A92" s="154">
        <f>A91+1</f>
        <v>73</v>
      </c>
      <c r="B92" s="155" t="s">
        <v>72</v>
      </c>
      <c r="C92" s="165" t="s">
        <v>1504</v>
      </c>
      <c r="D92" s="63">
        <v>888</v>
      </c>
      <c r="E92" s="168">
        <f>D92/$D$873</f>
        <v>2.2857319361539469E-3</v>
      </c>
      <c r="F92" s="169">
        <f t="shared" si="27"/>
        <v>0.68152649827411815</v>
      </c>
      <c r="G92" s="23"/>
      <c r="H92" s="154">
        <v>73</v>
      </c>
      <c r="I92" s="155" t="s">
        <v>52</v>
      </c>
      <c r="J92" s="165" t="s">
        <v>353</v>
      </c>
      <c r="K92" s="63">
        <v>155</v>
      </c>
      <c r="L92" s="168">
        <f t="shared" si="20"/>
        <v>9.1524262786825232E-4</v>
      </c>
      <c r="M92" s="169">
        <f t="shared" si="28"/>
        <v>0.97508768614854091</v>
      </c>
      <c r="N92" s="23"/>
      <c r="O92" s="154">
        <v>73</v>
      </c>
      <c r="P92" s="155" t="s">
        <v>917</v>
      </c>
      <c r="Q92" s="165" t="s">
        <v>597</v>
      </c>
      <c r="R92" s="63">
        <v>46</v>
      </c>
      <c r="S92" s="168">
        <f t="shared" si="21"/>
        <v>2.5701195664320038E-3</v>
      </c>
      <c r="T92" s="169">
        <f t="shared" si="29"/>
        <v>0.98860207844451864</v>
      </c>
      <c r="U92" s="43"/>
      <c r="V92" s="154">
        <v>73</v>
      </c>
      <c r="W92" s="155" t="s">
        <v>58</v>
      </c>
      <c r="X92" s="165" t="s">
        <v>1711</v>
      </c>
      <c r="Y92" s="63">
        <v>92</v>
      </c>
      <c r="Z92" s="168">
        <f t="shared" si="22"/>
        <v>2.1821114299945448E-3</v>
      </c>
      <c r="AA92" s="169">
        <f t="shared" si="30"/>
        <v>0.89739332558525664</v>
      </c>
      <c r="AB92" s="43"/>
      <c r="AC92" s="23"/>
      <c r="AD92" s="23"/>
      <c r="AE92" s="23"/>
      <c r="AF92" s="23"/>
      <c r="AG92" s="23"/>
      <c r="AH92" s="23"/>
      <c r="AI92" s="52"/>
      <c r="AJ92" s="154">
        <v>73</v>
      </c>
      <c r="AK92" s="155" t="s">
        <v>61</v>
      </c>
      <c r="AL92" s="165" t="s">
        <v>830</v>
      </c>
      <c r="AM92" s="63">
        <v>22</v>
      </c>
      <c r="AN92" s="168">
        <f t="shared" si="23"/>
        <v>1.1764076787337575E-3</v>
      </c>
      <c r="AO92" s="169">
        <f t="shared" si="31"/>
        <v>0.98524143093952199</v>
      </c>
      <c r="AP92" s="52"/>
      <c r="AQ92" s="154">
        <v>73</v>
      </c>
      <c r="AR92" s="155" t="s">
        <v>64</v>
      </c>
      <c r="AS92" s="165" t="s">
        <v>715</v>
      </c>
      <c r="AT92" s="63">
        <v>59</v>
      </c>
      <c r="AU92" s="168">
        <f t="shared" si="24"/>
        <v>1.8443263519849953E-3</v>
      </c>
      <c r="AV92" s="169">
        <f t="shared" si="32"/>
        <v>0.9557986870897156</v>
      </c>
      <c r="AW92" s="74"/>
      <c r="AX92" s="154">
        <v>73</v>
      </c>
      <c r="AY92" s="155" t="s">
        <v>72</v>
      </c>
      <c r="AZ92" s="165" t="s">
        <v>327</v>
      </c>
      <c r="BA92" s="63">
        <v>206</v>
      </c>
      <c r="BB92" s="168">
        <f t="shared" si="25"/>
        <v>3.4866205168999544E-3</v>
      </c>
      <c r="BC92" s="169">
        <f t="shared" si="33"/>
        <v>0.81737555642062831</v>
      </c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</row>
    <row r="93" spans="1:75" ht="18.75" customHeight="1">
      <c r="A93" s="154">
        <f>A92+1</f>
        <v>74</v>
      </c>
      <c r="B93" s="155" t="s">
        <v>72</v>
      </c>
      <c r="C93" s="165" t="s">
        <v>1798</v>
      </c>
      <c r="D93" s="63">
        <v>887</v>
      </c>
      <c r="E93" s="168">
        <f>D93/$D$873</f>
        <v>2.2831579137033231E-3</v>
      </c>
      <c r="F93" s="169">
        <f t="shared" si="27"/>
        <v>0.68380965618782152</v>
      </c>
      <c r="G93" s="23"/>
      <c r="H93" s="154">
        <v>74</v>
      </c>
      <c r="I93" s="155" t="s">
        <v>52</v>
      </c>
      <c r="J93" s="165" t="s">
        <v>1515</v>
      </c>
      <c r="K93" s="63">
        <v>151</v>
      </c>
      <c r="L93" s="168">
        <f t="shared" si="20"/>
        <v>8.9162346327810384E-4</v>
      </c>
      <c r="M93" s="169">
        <f t="shared" si="28"/>
        <v>0.975979309611819</v>
      </c>
      <c r="N93" s="23"/>
      <c r="O93" s="154">
        <v>74</v>
      </c>
      <c r="P93" s="155" t="s">
        <v>917</v>
      </c>
      <c r="Q93" s="165" t="s">
        <v>751</v>
      </c>
      <c r="R93" s="63">
        <v>44</v>
      </c>
      <c r="S93" s="168">
        <f t="shared" si="21"/>
        <v>2.4583752374566989E-3</v>
      </c>
      <c r="T93" s="169">
        <f t="shared" si="29"/>
        <v>0.99106045368197537</v>
      </c>
      <c r="U93" s="43"/>
      <c r="V93" s="154">
        <v>74</v>
      </c>
      <c r="W93" s="155" t="s">
        <v>58</v>
      </c>
      <c r="X93" s="165" t="s">
        <v>1570</v>
      </c>
      <c r="Y93" s="63">
        <v>91</v>
      </c>
      <c r="Z93" s="168">
        <f t="shared" si="22"/>
        <v>2.158392827494604E-3</v>
      </c>
      <c r="AA93" s="169">
        <f t="shared" si="30"/>
        <v>0.89955171841275128</v>
      </c>
      <c r="AB93" s="43"/>
      <c r="AC93" s="23"/>
      <c r="AD93" s="23"/>
      <c r="AE93" s="23"/>
      <c r="AF93" s="23"/>
      <c r="AG93" s="23"/>
      <c r="AH93" s="23"/>
      <c r="AI93" s="52"/>
      <c r="AJ93" s="154">
        <v>74</v>
      </c>
      <c r="AK93" s="155" t="s">
        <v>61</v>
      </c>
      <c r="AL93" s="165" t="s">
        <v>1640</v>
      </c>
      <c r="AM93" s="63">
        <v>22</v>
      </c>
      <c r="AN93" s="168">
        <f t="shared" si="23"/>
        <v>1.1764076787337575E-3</v>
      </c>
      <c r="AO93" s="169">
        <f t="shared" si="31"/>
        <v>0.98641783861825572</v>
      </c>
      <c r="AP93" s="52"/>
      <c r="AQ93" s="154">
        <v>74</v>
      </c>
      <c r="AR93" s="155" t="s">
        <v>64</v>
      </c>
      <c r="AS93" s="165" t="s">
        <v>1724</v>
      </c>
      <c r="AT93" s="63">
        <v>57</v>
      </c>
      <c r="AU93" s="168">
        <f t="shared" si="24"/>
        <v>1.7818068146295718E-3</v>
      </c>
      <c r="AV93" s="169">
        <f t="shared" si="32"/>
        <v>0.95758049390434519</v>
      </c>
      <c r="AW93" s="74"/>
      <c r="AX93" s="154">
        <v>74</v>
      </c>
      <c r="AY93" s="155" t="s">
        <v>72</v>
      </c>
      <c r="AZ93" s="165" t="s">
        <v>366</v>
      </c>
      <c r="BA93" s="63">
        <v>203</v>
      </c>
      <c r="BB93" s="168">
        <f t="shared" si="25"/>
        <v>3.4358444899548093E-3</v>
      </c>
      <c r="BC93" s="169">
        <f t="shared" si="33"/>
        <v>0.82081140091058313</v>
      </c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</row>
    <row r="94" spans="1:75" ht="18.75" customHeight="1">
      <c r="A94" s="154">
        <f>A93+1</f>
        <v>75</v>
      </c>
      <c r="B94" s="155" t="s">
        <v>56</v>
      </c>
      <c r="C94" s="165" t="s">
        <v>1674</v>
      </c>
      <c r="D94" s="63">
        <v>868</v>
      </c>
      <c r="E94" s="168">
        <f>D94/$D$873</f>
        <v>2.2342514871414709E-3</v>
      </c>
      <c r="F94" s="169">
        <f t="shared" si="27"/>
        <v>0.68604390767496304</v>
      </c>
      <c r="G94" s="23"/>
      <c r="H94" s="154">
        <v>75</v>
      </c>
      <c r="I94" s="155" t="s">
        <v>52</v>
      </c>
      <c r="J94" s="165" t="s">
        <v>416</v>
      </c>
      <c r="K94" s="63">
        <v>148</v>
      </c>
      <c r="L94" s="168">
        <f t="shared" si="20"/>
        <v>8.7390908983549253E-4</v>
      </c>
      <c r="M94" s="169">
        <f t="shared" si="28"/>
        <v>0.97685321870165454</v>
      </c>
      <c r="N94" s="23"/>
      <c r="O94" s="154">
        <v>75</v>
      </c>
      <c r="P94" s="155" t="s">
        <v>917</v>
      </c>
      <c r="Q94" s="165" t="s">
        <v>752</v>
      </c>
      <c r="R94" s="63">
        <v>38</v>
      </c>
      <c r="S94" s="168">
        <f t="shared" si="21"/>
        <v>2.1231422505307855E-3</v>
      </c>
      <c r="T94" s="169">
        <f t="shared" si="29"/>
        <v>0.99318359593250616</v>
      </c>
      <c r="U94" s="43"/>
      <c r="V94" s="160">
        <v>75</v>
      </c>
      <c r="W94" s="161" t="s">
        <v>58</v>
      </c>
      <c r="X94" s="175" t="s">
        <v>1746</v>
      </c>
      <c r="Y94" s="276">
        <v>91</v>
      </c>
      <c r="Z94" s="188">
        <f t="shared" si="22"/>
        <v>2.158392827494604E-3</v>
      </c>
      <c r="AA94" s="189">
        <f t="shared" si="30"/>
        <v>0.90171011124024592</v>
      </c>
      <c r="AB94" s="52"/>
      <c r="AC94" s="23"/>
      <c r="AD94" s="23"/>
      <c r="AE94" s="23"/>
      <c r="AF94" s="23"/>
      <c r="AG94" s="23"/>
      <c r="AH94" s="23"/>
      <c r="AI94" s="52"/>
      <c r="AJ94" s="154">
        <v>75</v>
      </c>
      <c r="AK94" s="155" t="s">
        <v>61</v>
      </c>
      <c r="AL94" s="165" t="s">
        <v>851</v>
      </c>
      <c r="AM94" s="63">
        <v>22</v>
      </c>
      <c r="AN94" s="168">
        <f t="shared" si="23"/>
        <v>1.1764076787337575E-3</v>
      </c>
      <c r="AO94" s="169">
        <f t="shared" si="31"/>
        <v>0.98759424629698944</v>
      </c>
      <c r="AP94" s="52"/>
      <c r="AQ94" s="154">
        <v>75</v>
      </c>
      <c r="AR94" s="155" t="s">
        <v>64</v>
      </c>
      <c r="AS94" s="165" t="s">
        <v>1726</v>
      </c>
      <c r="AT94" s="63">
        <v>57</v>
      </c>
      <c r="AU94" s="168">
        <f t="shared" si="24"/>
        <v>1.7818068146295718E-3</v>
      </c>
      <c r="AV94" s="169">
        <f t="shared" si="32"/>
        <v>0.95936230071897477</v>
      </c>
      <c r="AW94" s="74"/>
      <c r="AX94" s="154">
        <v>75</v>
      </c>
      <c r="AY94" s="155" t="s">
        <v>72</v>
      </c>
      <c r="AZ94" s="165" t="s">
        <v>294</v>
      </c>
      <c r="BA94" s="63">
        <v>199</v>
      </c>
      <c r="BB94" s="168">
        <f t="shared" si="25"/>
        <v>3.3681431206946159E-3</v>
      </c>
      <c r="BC94" s="169">
        <f t="shared" si="33"/>
        <v>0.8241795440312778</v>
      </c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</row>
    <row r="95" spans="1:75" ht="18.75" customHeight="1">
      <c r="A95" s="154">
        <f>A94+1</f>
        <v>76</v>
      </c>
      <c r="B95" s="155" t="s">
        <v>917</v>
      </c>
      <c r="C95" s="165" t="s">
        <v>132</v>
      </c>
      <c r="D95" s="63">
        <v>846</v>
      </c>
      <c r="E95" s="168">
        <f>D95/$D$873</f>
        <v>2.1776229932277467E-3</v>
      </c>
      <c r="F95" s="169">
        <f t="shared" si="27"/>
        <v>0.68822153066819081</v>
      </c>
      <c r="G95" s="23"/>
      <c r="H95" s="154">
        <v>76</v>
      </c>
      <c r="I95" s="155" t="s">
        <v>52</v>
      </c>
      <c r="J95" s="165" t="s">
        <v>354</v>
      </c>
      <c r="K95" s="63">
        <v>147</v>
      </c>
      <c r="L95" s="168">
        <f t="shared" si="20"/>
        <v>8.6800429868795536E-4</v>
      </c>
      <c r="M95" s="169">
        <f t="shared" si="28"/>
        <v>0.97772122300034248</v>
      </c>
      <c r="N95" s="23"/>
      <c r="O95" s="154">
        <v>76</v>
      </c>
      <c r="P95" s="155" t="s">
        <v>917</v>
      </c>
      <c r="Q95" s="165" t="s">
        <v>1636</v>
      </c>
      <c r="R95" s="63">
        <v>37</v>
      </c>
      <c r="S95" s="168">
        <f t="shared" si="21"/>
        <v>2.0672700860431335E-3</v>
      </c>
      <c r="T95" s="169">
        <f t="shared" si="29"/>
        <v>0.99525086601854929</v>
      </c>
      <c r="U95" s="43"/>
      <c r="V95" s="154">
        <v>76</v>
      </c>
      <c r="W95" s="155" t="s">
        <v>58</v>
      </c>
      <c r="X95" s="165" t="s">
        <v>1536</v>
      </c>
      <c r="Y95" s="63">
        <v>89</v>
      </c>
      <c r="Z95" s="168">
        <f t="shared" si="22"/>
        <v>2.1109556224947227E-3</v>
      </c>
      <c r="AA95" s="169">
        <f t="shared" si="30"/>
        <v>0.90382106686274066</v>
      </c>
      <c r="AB95" s="43"/>
      <c r="AC95" s="23"/>
      <c r="AD95" s="23"/>
      <c r="AE95" s="23"/>
      <c r="AF95" s="23"/>
      <c r="AG95" s="23"/>
      <c r="AH95" s="23"/>
      <c r="AI95" s="52"/>
      <c r="AJ95" s="154">
        <v>76</v>
      </c>
      <c r="AK95" s="155" t="s">
        <v>61</v>
      </c>
      <c r="AL95" s="165" t="s">
        <v>911</v>
      </c>
      <c r="AM95" s="63">
        <v>21</v>
      </c>
      <c r="AN95" s="168">
        <f t="shared" si="23"/>
        <v>1.1229346024276777E-3</v>
      </c>
      <c r="AO95" s="169">
        <f t="shared" si="31"/>
        <v>0.98871718089941707</v>
      </c>
      <c r="AP95" s="52"/>
      <c r="AQ95" s="154">
        <v>76</v>
      </c>
      <c r="AR95" s="155" t="s">
        <v>64</v>
      </c>
      <c r="AS95" s="165" t="s">
        <v>1478</v>
      </c>
      <c r="AT95" s="63">
        <v>54</v>
      </c>
      <c r="AU95" s="168">
        <f t="shared" si="24"/>
        <v>1.6880275085964364E-3</v>
      </c>
      <c r="AV95" s="169">
        <f t="shared" si="32"/>
        <v>0.96105032822757119</v>
      </c>
      <c r="AW95" s="74"/>
      <c r="AX95" s="154">
        <v>76</v>
      </c>
      <c r="AY95" s="155" t="s">
        <v>72</v>
      </c>
      <c r="AZ95" s="165" t="s">
        <v>281</v>
      </c>
      <c r="BA95" s="63">
        <v>198</v>
      </c>
      <c r="BB95" s="168">
        <f t="shared" si="25"/>
        <v>3.3512177783795679E-3</v>
      </c>
      <c r="BC95" s="169">
        <f t="shared" si="33"/>
        <v>0.82753076180965734</v>
      </c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</row>
    <row r="96" spans="1:75" ht="18.75" customHeight="1">
      <c r="A96" s="154">
        <f>A95+1</f>
        <v>77</v>
      </c>
      <c r="B96" s="155" t="s">
        <v>52</v>
      </c>
      <c r="C96" s="165" t="s">
        <v>1689</v>
      </c>
      <c r="D96" s="63">
        <v>796</v>
      </c>
      <c r="E96" s="168">
        <f>D96/$D$873</f>
        <v>2.0489218706965561E-3</v>
      </c>
      <c r="F96" s="169">
        <f t="shared" si="27"/>
        <v>0.69027045253888741</v>
      </c>
      <c r="G96" s="23"/>
      <c r="H96" s="154">
        <v>77</v>
      </c>
      <c r="I96" s="155" t="s">
        <v>52</v>
      </c>
      <c r="J96" s="165" t="s">
        <v>1681</v>
      </c>
      <c r="K96" s="63">
        <v>147</v>
      </c>
      <c r="L96" s="168">
        <f t="shared" si="20"/>
        <v>8.6800429868795536E-4</v>
      </c>
      <c r="M96" s="169">
        <f t="shared" si="28"/>
        <v>0.97858922729903042</v>
      </c>
      <c r="N96" s="23"/>
      <c r="O96" s="154">
        <v>77</v>
      </c>
      <c r="P96" s="155" t="s">
        <v>917</v>
      </c>
      <c r="Q96" s="165" t="s">
        <v>1737</v>
      </c>
      <c r="R96" s="63">
        <v>33</v>
      </c>
      <c r="S96" s="168">
        <f t="shared" si="21"/>
        <v>1.8437814280925244E-3</v>
      </c>
      <c r="T96" s="169">
        <f t="shared" si="29"/>
        <v>0.99709464744664178</v>
      </c>
      <c r="U96" s="43"/>
      <c r="V96" s="154">
        <v>77</v>
      </c>
      <c r="W96" s="155" t="s">
        <v>58</v>
      </c>
      <c r="X96" s="165" t="s">
        <v>568</v>
      </c>
      <c r="Y96" s="63">
        <v>88</v>
      </c>
      <c r="Z96" s="168">
        <f t="shared" si="22"/>
        <v>2.0872370199947819E-3</v>
      </c>
      <c r="AA96" s="169">
        <f t="shared" si="30"/>
        <v>0.90590830388273547</v>
      </c>
      <c r="AB96" s="43"/>
      <c r="AC96" s="23"/>
      <c r="AD96" s="23"/>
      <c r="AE96" s="23"/>
      <c r="AF96" s="23"/>
      <c r="AG96" s="23"/>
      <c r="AH96" s="23"/>
      <c r="AI96" s="52"/>
      <c r="AJ96" s="154">
        <v>77</v>
      </c>
      <c r="AK96" s="155" t="s">
        <v>61</v>
      </c>
      <c r="AL96" s="165" t="s">
        <v>906</v>
      </c>
      <c r="AM96" s="63">
        <v>20</v>
      </c>
      <c r="AN96" s="168">
        <f t="shared" si="23"/>
        <v>1.0694615261215977E-3</v>
      </c>
      <c r="AO96" s="169">
        <f t="shared" si="31"/>
        <v>0.98978664242553871</v>
      </c>
      <c r="AP96" s="52"/>
      <c r="AQ96" s="154">
        <v>77</v>
      </c>
      <c r="AR96" s="155" t="s">
        <v>64</v>
      </c>
      <c r="AS96" s="165" t="s">
        <v>1558</v>
      </c>
      <c r="AT96" s="63">
        <v>54</v>
      </c>
      <c r="AU96" s="168">
        <f t="shared" si="24"/>
        <v>1.6880275085964364E-3</v>
      </c>
      <c r="AV96" s="169">
        <f t="shared" si="32"/>
        <v>0.96273835573616762</v>
      </c>
      <c r="AW96" s="74"/>
      <c r="AX96" s="154">
        <v>77</v>
      </c>
      <c r="AY96" s="155" t="s">
        <v>72</v>
      </c>
      <c r="AZ96" s="165" t="s">
        <v>1550</v>
      </c>
      <c r="BA96" s="63">
        <v>196</v>
      </c>
      <c r="BB96" s="168">
        <f t="shared" si="25"/>
        <v>3.3173670937494712E-3</v>
      </c>
      <c r="BC96" s="169">
        <f t="shared" si="33"/>
        <v>0.83084812890340687</v>
      </c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</row>
    <row r="97" spans="1:75" ht="18.75" customHeight="1">
      <c r="A97" s="154">
        <f>A96+1</f>
        <v>78</v>
      </c>
      <c r="B97" s="155" t="s">
        <v>52</v>
      </c>
      <c r="C97" s="165" t="s">
        <v>1516</v>
      </c>
      <c r="D97" s="63">
        <v>793</v>
      </c>
      <c r="E97" s="168">
        <f>D97/$D$873</f>
        <v>2.0411998033446847E-3</v>
      </c>
      <c r="F97" s="169">
        <f t="shared" si="27"/>
        <v>0.69231165234223213</v>
      </c>
      <c r="G97" s="23"/>
      <c r="H97" s="154">
        <v>78</v>
      </c>
      <c r="I97" s="155" t="s">
        <v>52</v>
      </c>
      <c r="J97" s="165" t="s">
        <v>1562</v>
      </c>
      <c r="K97" s="63">
        <v>145</v>
      </c>
      <c r="L97" s="168">
        <f t="shared" si="20"/>
        <v>8.5619471639288122E-4</v>
      </c>
      <c r="M97" s="169">
        <f t="shared" si="28"/>
        <v>0.97944542201542328</v>
      </c>
      <c r="N97" s="23"/>
      <c r="O97" s="154">
        <v>78</v>
      </c>
      <c r="P97" s="155" t="s">
        <v>917</v>
      </c>
      <c r="Q97" s="165" t="s">
        <v>801</v>
      </c>
      <c r="R97" s="63">
        <v>32</v>
      </c>
      <c r="S97" s="168">
        <f t="shared" si="21"/>
        <v>1.7879092636048722E-3</v>
      </c>
      <c r="T97" s="169">
        <f t="shared" si="29"/>
        <v>0.99888255671024662</v>
      </c>
      <c r="U97" s="43"/>
      <c r="V97" s="154">
        <v>78</v>
      </c>
      <c r="W97" s="155" t="s">
        <v>58</v>
      </c>
      <c r="X97" s="165" t="s">
        <v>1502</v>
      </c>
      <c r="Y97" s="63">
        <v>87</v>
      </c>
      <c r="Z97" s="168">
        <f t="shared" si="22"/>
        <v>2.0635184174948411E-3</v>
      </c>
      <c r="AA97" s="169">
        <f t="shared" si="30"/>
        <v>0.90797182230023032</v>
      </c>
      <c r="AB97" s="43"/>
      <c r="AC97" s="23"/>
      <c r="AD97" s="23"/>
      <c r="AE97" s="23"/>
      <c r="AF97" s="23"/>
      <c r="AG97" s="23"/>
      <c r="AH97" s="23"/>
      <c r="AI97" s="52"/>
      <c r="AJ97" s="154">
        <v>78</v>
      </c>
      <c r="AK97" s="155" t="s">
        <v>61</v>
      </c>
      <c r="AL97" s="165" t="s">
        <v>858</v>
      </c>
      <c r="AM97" s="63">
        <v>20</v>
      </c>
      <c r="AN97" s="168">
        <f t="shared" si="23"/>
        <v>1.0694615261215977E-3</v>
      </c>
      <c r="AO97" s="169">
        <f t="shared" si="31"/>
        <v>0.99085610395166035</v>
      </c>
      <c r="AP97" s="52"/>
      <c r="AQ97" s="154">
        <v>78</v>
      </c>
      <c r="AR97" s="155" t="s">
        <v>64</v>
      </c>
      <c r="AS97" s="165" t="s">
        <v>590</v>
      </c>
      <c r="AT97" s="63">
        <v>54</v>
      </c>
      <c r="AU97" s="168">
        <f t="shared" si="24"/>
        <v>1.6880275085964364E-3</v>
      </c>
      <c r="AV97" s="169">
        <f t="shared" si="32"/>
        <v>0.96442638324476404</v>
      </c>
      <c r="AW97" s="74"/>
      <c r="AX97" s="154">
        <v>78</v>
      </c>
      <c r="AY97" s="155" t="s">
        <v>72</v>
      </c>
      <c r="AZ97" s="165" t="s">
        <v>1595</v>
      </c>
      <c r="BA97" s="63">
        <v>196</v>
      </c>
      <c r="BB97" s="168">
        <f t="shared" si="25"/>
        <v>3.3173670937494712E-3</v>
      </c>
      <c r="BC97" s="169">
        <f t="shared" si="33"/>
        <v>0.83416549599715639</v>
      </c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</row>
    <row r="98" spans="1:75" ht="18.75" customHeight="1">
      <c r="A98" s="154">
        <f>A97+1</f>
        <v>79</v>
      </c>
      <c r="B98" s="155" t="s">
        <v>72</v>
      </c>
      <c r="C98" s="165" t="s">
        <v>141</v>
      </c>
      <c r="D98" s="63">
        <v>780</v>
      </c>
      <c r="E98" s="168">
        <f>D98/$D$873</f>
        <v>2.0077375114865752E-3</v>
      </c>
      <c r="F98" s="169">
        <f t="shared" si="27"/>
        <v>0.69431938985371866</v>
      </c>
      <c r="G98" s="23"/>
      <c r="H98" s="154">
        <v>79</v>
      </c>
      <c r="I98" s="155" t="s">
        <v>52</v>
      </c>
      <c r="J98" s="165" t="s">
        <v>1661</v>
      </c>
      <c r="K98" s="63">
        <v>140</v>
      </c>
      <c r="L98" s="168">
        <f t="shared" si="20"/>
        <v>8.2667076065519568E-4</v>
      </c>
      <c r="M98" s="169">
        <f t="shared" si="28"/>
        <v>0.98027209277607852</v>
      </c>
      <c r="N98" s="23"/>
      <c r="O98" s="154">
        <v>79</v>
      </c>
      <c r="P98" s="155" t="s">
        <v>917</v>
      </c>
      <c r="Q98" s="165" t="s">
        <v>839</v>
      </c>
      <c r="R98" s="63">
        <v>20</v>
      </c>
      <c r="S98" s="168">
        <f t="shared" si="21"/>
        <v>1.117443289753045E-3</v>
      </c>
      <c r="T98" s="169">
        <f t="shared" si="29"/>
        <v>0.99999999999999967</v>
      </c>
      <c r="U98" s="43"/>
      <c r="V98" s="154">
        <v>79</v>
      </c>
      <c r="W98" s="155" t="s">
        <v>58</v>
      </c>
      <c r="X98" s="165" t="s">
        <v>520</v>
      </c>
      <c r="Y98" s="63">
        <v>87</v>
      </c>
      <c r="Z98" s="168">
        <f t="shared" si="22"/>
        <v>2.0635184174948411E-3</v>
      </c>
      <c r="AA98" s="169">
        <f t="shared" si="30"/>
        <v>0.91003534071772518</v>
      </c>
      <c r="AB98" s="43"/>
      <c r="AC98" s="23"/>
      <c r="AD98" s="23"/>
      <c r="AE98" s="23"/>
      <c r="AF98" s="23"/>
      <c r="AG98" s="23"/>
      <c r="AH98" s="23"/>
      <c r="AI98" s="52"/>
      <c r="AJ98" s="154">
        <v>79</v>
      </c>
      <c r="AK98" s="155" t="s">
        <v>61</v>
      </c>
      <c r="AL98" s="165" t="s">
        <v>881</v>
      </c>
      <c r="AM98" s="63">
        <v>20</v>
      </c>
      <c r="AN98" s="168">
        <f t="shared" si="23"/>
        <v>1.0694615261215977E-3</v>
      </c>
      <c r="AO98" s="169">
        <f t="shared" si="31"/>
        <v>0.99192556547778199</v>
      </c>
      <c r="AP98" s="52"/>
      <c r="AQ98" s="154">
        <v>79</v>
      </c>
      <c r="AR98" s="155" t="s">
        <v>64</v>
      </c>
      <c r="AS98" s="165" t="s">
        <v>637</v>
      </c>
      <c r="AT98" s="63">
        <v>52</v>
      </c>
      <c r="AU98" s="168">
        <f t="shared" si="24"/>
        <v>1.6255079712410127E-3</v>
      </c>
      <c r="AV98" s="169">
        <f t="shared" si="32"/>
        <v>0.9660518912160051</v>
      </c>
      <c r="AW98" s="74"/>
      <c r="AX98" s="154">
        <v>79</v>
      </c>
      <c r="AY98" s="155" t="s">
        <v>72</v>
      </c>
      <c r="AZ98" s="165" t="s">
        <v>326</v>
      </c>
      <c r="BA98" s="63">
        <v>194</v>
      </c>
      <c r="BB98" s="168">
        <f t="shared" si="25"/>
        <v>3.2835164091193744E-3</v>
      </c>
      <c r="BC98" s="169">
        <f t="shared" si="33"/>
        <v>0.83744901240627578</v>
      </c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</row>
    <row r="99" spans="1:75" ht="18.75" customHeight="1">
      <c r="A99" s="154">
        <f>A98+1</f>
        <v>80</v>
      </c>
      <c r="B99" s="155" t="s">
        <v>72</v>
      </c>
      <c r="C99" s="165" t="s">
        <v>1517</v>
      </c>
      <c r="D99" s="63">
        <v>779</v>
      </c>
      <c r="E99" s="168">
        <f>D99/$D$873</f>
        <v>2.0051634890359514E-3</v>
      </c>
      <c r="F99" s="169">
        <f t="shared" si="27"/>
        <v>0.69632455334275456</v>
      </c>
      <c r="G99" s="23"/>
      <c r="H99" s="154">
        <v>80</v>
      </c>
      <c r="I99" s="155" t="s">
        <v>52</v>
      </c>
      <c r="J99" s="165" t="s">
        <v>491</v>
      </c>
      <c r="K99" s="63">
        <v>132</v>
      </c>
      <c r="L99" s="168">
        <f t="shared" si="20"/>
        <v>7.7943243147489871E-4</v>
      </c>
      <c r="M99" s="169">
        <f t="shared" si="28"/>
        <v>0.98105152520755345</v>
      </c>
      <c r="N99" s="23"/>
      <c r="O99" s="245" t="s">
        <v>912</v>
      </c>
      <c r="P99" s="245"/>
      <c r="Q99" s="245"/>
      <c r="R99" s="176">
        <f>SUM(R20:R98)</f>
        <v>17898</v>
      </c>
      <c r="S99" s="183">
        <f t="shared" si="21"/>
        <v>1</v>
      </c>
      <c r="T99" s="177"/>
      <c r="U99" s="43"/>
      <c r="V99" s="154">
        <v>80</v>
      </c>
      <c r="W99" s="155" t="s">
        <v>58</v>
      </c>
      <c r="X99" s="165" t="s">
        <v>612</v>
      </c>
      <c r="Y99" s="63">
        <v>86</v>
      </c>
      <c r="Z99" s="168">
        <f t="shared" si="22"/>
        <v>2.0397998149949007E-3</v>
      </c>
      <c r="AA99" s="169">
        <f t="shared" si="30"/>
        <v>0.9120751405327201</v>
      </c>
      <c r="AB99" s="43"/>
      <c r="AC99" s="23"/>
      <c r="AD99" s="23"/>
      <c r="AE99" s="23"/>
      <c r="AF99" s="23"/>
      <c r="AG99" s="23"/>
      <c r="AH99" s="23"/>
      <c r="AI99" s="52"/>
      <c r="AJ99" s="154">
        <v>80</v>
      </c>
      <c r="AK99" s="155" t="s">
        <v>61</v>
      </c>
      <c r="AL99" s="165" t="s">
        <v>900</v>
      </c>
      <c r="AM99" s="63">
        <v>19</v>
      </c>
      <c r="AN99" s="168">
        <f t="shared" si="23"/>
        <v>1.015988449815518E-3</v>
      </c>
      <c r="AO99" s="169">
        <f t="shared" si="31"/>
        <v>0.99294155392759753</v>
      </c>
      <c r="AP99" s="52"/>
      <c r="AQ99" s="154">
        <v>80</v>
      </c>
      <c r="AR99" s="155" t="s">
        <v>64</v>
      </c>
      <c r="AS99" s="165" t="s">
        <v>672</v>
      </c>
      <c r="AT99" s="63">
        <v>49</v>
      </c>
      <c r="AU99" s="168">
        <f t="shared" si="24"/>
        <v>1.5317286652078775E-3</v>
      </c>
      <c r="AV99" s="169">
        <f t="shared" si="32"/>
        <v>0.967583619881213</v>
      </c>
      <c r="AW99" s="74"/>
      <c r="AX99" s="154">
        <v>80</v>
      </c>
      <c r="AY99" s="155" t="s">
        <v>72</v>
      </c>
      <c r="AZ99" s="165" t="s">
        <v>362</v>
      </c>
      <c r="BA99" s="63">
        <v>186</v>
      </c>
      <c r="BB99" s="168">
        <f t="shared" si="25"/>
        <v>3.1481136705989879E-3</v>
      </c>
      <c r="BC99" s="169">
        <f t="shared" si="33"/>
        <v>0.84059712607687476</v>
      </c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</row>
    <row r="100" spans="1:75" ht="18.75" customHeight="1">
      <c r="A100" s="154">
        <f>A99+1</f>
        <v>81</v>
      </c>
      <c r="B100" s="155" t="s">
        <v>72</v>
      </c>
      <c r="C100" s="165" t="s">
        <v>1707</v>
      </c>
      <c r="D100" s="63">
        <v>765</v>
      </c>
      <c r="E100" s="168">
        <f>D100/$D$873</f>
        <v>1.9691271747272181E-3</v>
      </c>
      <c r="F100" s="169">
        <f t="shared" si="27"/>
        <v>0.69829368051748175</v>
      </c>
      <c r="G100" s="23"/>
      <c r="H100" s="154">
        <v>81</v>
      </c>
      <c r="I100" s="155" t="s">
        <v>52</v>
      </c>
      <c r="J100" s="165" t="s">
        <v>441</v>
      </c>
      <c r="K100" s="63">
        <v>124</v>
      </c>
      <c r="L100" s="168">
        <f t="shared" si="20"/>
        <v>7.3219410229460186E-4</v>
      </c>
      <c r="M100" s="169">
        <f t="shared" si="28"/>
        <v>0.98178371930984809</v>
      </c>
      <c r="N100" s="23"/>
      <c r="O100" s="23"/>
      <c r="P100" s="23"/>
      <c r="Q100" s="23"/>
      <c r="R100" s="23"/>
      <c r="S100" s="23"/>
      <c r="T100" s="23"/>
      <c r="U100" s="43"/>
      <c r="V100" s="154">
        <v>81</v>
      </c>
      <c r="W100" s="155" t="s">
        <v>58</v>
      </c>
      <c r="X100" s="165" t="s">
        <v>1697</v>
      </c>
      <c r="Y100" s="63">
        <v>86</v>
      </c>
      <c r="Z100" s="168">
        <f t="shared" si="22"/>
        <v>2.0397998149949007E-3</v>
      </c>
      <c r="AA100" s="169">
        <f t="shared" si="30"/>
        <v>0.91411494034771501</v>
      </c>
      <c r="AB100" s="43"/>
      <c r="AC100" s="23"/>
      <c r="AD100" s="23"/>
      <c r="AE100" s="23"/>
      <c r="AF100" s="23"/>
      <c r="AG100" s="23"/>
      <c r="AH100" s="23"/>
      <c r="AI100" s="52"/>
      <c r="AJ100" s="154">
        <v>81</v>
      </c>
      <c r="AK100" s="155" t="s">
        <v>61</v>
      </c>
      <c r="AL100" s="165" t="s">
        <v>1590</v>
      </c>
      <c r="AM100" s="63">
        <v>19</v>
      </c>
      <c r="AN100" s="168">
        <f t="shared" si="23"/>
        <v>1.015988449815518E-3</v>
      </c>
      <c r="AO100" s="169">
        <f t="shared" si="31"/>
        <v>0.99395754237741307</v>
      </c>
      <c r="AP100" s="52"/>
      <c r="AQ100" s="154">
        <v>81</v>
      </c>
      <c r="AR100" s="155" t="s">
        <v>64</v>
      </c>
      <c r="AS100" s="165" t="s">
        <v>669</v>
      </c>
      <c r="AT100" s="63">
        <v>48</v>
      </c>
      <c r="AU100" s="168">
        <f t="shared" si="24"/>
        <v>1.5004688965301657E-3</v>
      </c>
      <c r="AV100" s="169">
        <f t="shared" si="32"/>
        <v>0.96908408877774321</v>
      </c>
      <c r="AW100" s="74"/>
      <c r="AX100" s="154">
        <v>81</v>
      </c>
      <c r="AY100" s="155" t="s">
        <v>72</v>
      </c>
      <c r="AZ100" s="165" t="s">
        <v>348</v>
      </c>
      <c r="BA100" s="63">
        <v>182</v>
      </c>
      <c r="BB100" s="168">
        <f t="shared" si="25"/>
        <v>3.0804123013387944E-3</v>
      </c>
      <c r="BC100" s="169">
        <f t="shared" si="33"/>
        <v>0.84367753837821358</v>
      </c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</row>
    <row r="101" spans="1:75" ht="18.75" customHeight="1">
      <c r="A101" s="158">
        <f>A100+1</f>
        <v>82</v>
      </c>
      <c r="B101" s="159" t="s">
        <v>52</v>
      </c>
      <c r="C101" s="172" t="s">
        <v>147</v>
      </c>
      <c r="D101" s="274">
        <v>764</v>
      </c>
      <c r="E101" s="173">
        <f>D101/$D$873</f>
        <v>1.9665531522765943E-3</v>
      </c>
      <c r="F101" s="174">
        <f t="shared" si="27"/>
        <v>0.70026023366975831</v>
      </c>
      <c r="G101" s="23"/>
      <c r="H101" s="154">
        <v>82</v>
      </c>
      <c r="I101" s="155" t="s">
        <v>52</v>
      </c>
      <c r="J101" s="165" t="s">
        <v>1611</v>
      </c>
      <c r="K101" s="63">
        <v>123</v>
      </c>
      <c r="L101" s="168">
        <f t="shared" si="20"/>
        <v>7.2628931114706468E-4</v>
      </c>
      <c r="M101" s="169">
        <f t="shared" si="28"/>
        <v>0.98251000862099513</v>
      </c>
      <c r="N101" s="23"/>
      <c r="O101" s="23"/>
      <c r="P101" s="23"/>
      <c r="Q101" s="23"/>
      <c r="R101" s="23"/>
      <c r="S101" s="23"/>
      <c r="T101" s="23"/>
      <c r="U101" s="43"/>
      <c r="V101" s="154">
        <v>82</v>
      </c>
      <c r="W101" s="155" t="s">
        <v>58</v>
      </c>
      <c r="X101" s="165" t="s">
        <v>501</v>
      </c>
      <c r="Y101" s="63">
        <v>83</v>
      </c>
      <c r="Z101" s="168">
        <f t="shared" si="22"/>
        <v>1.9686440074950782E-3</v>
      </c>
      <c r="AA101" s="169">
        <f t="shared" si="30"/>
        <v>0.91608358435521009</v>
      </c>
      <c r="AB101" s="43"/>
      <c r="AC101" s="23"/>
      <c r="AD101" s="23"/>
      <c r="AE101" s="23"/>
      <c r="AF101" s="23"/>
      <c r="AG101" s="23"/>
      <c r="AH101" s="23"/>
      <c r="AI101" s="52"/>
      <c r="AJ101" s="154">
        <v>82</v>
      </c>
      <c r="AK101" s="155" t="s">
        <v>61</v>
      </c>
      <c r="AL101" s="165" t="s">
        <v>815</v>
      </c>
      <c r="AM101" s="63">
        <v>17</v>
      </c>
      <c r="AN101" s="168">
        <f t="shared" si="23"/>
        <v>9.0904229720335816E-4</v>
      </c>
      <c r="AO101" s="169">
        <f t="shared" si="31"/>
        <v>0.99486658467461642</v>
      </c>
      <c r="AP101" s="52"/>
      <c r="AQ101" s="154">
        <v>82</v>
      </c>
      <c r="AR101" s="155" t="s">
        <v>64</v>
      </c>
      <c r="AS101" s="165" t="s">
        <v>655</v>
      </c>
      <c r="AT101" s="63">
        <v>45</v>
      </c>
      <c r="AU101" s="168">
        <f t="shared" si="24"/>
        <v>1.4066895904970304E-3</v>
      </c>
      <c r="AV101" s="169">
        <f t="shared" si="32"/>
        <v>0.97049077836824027</v>
      </c>
      <c r="AW101" s="74"/>
      <c r="AX101" s="154">
        <v>82</v>
      </c>
      <c r="AY101" s="155" t="s">
        <v>72</v>
      </c>
      <c r="AZ101" s="165" t="s">
        <v>392</v>
      </c>
      <c r="BA101" s="63">
        <v>178</v>
      </c>
      <c r="BB101" s="168">
        <f t="shared" si="25"/>
        <v>3.0127109320786014E-3</v>
      </c>
      <c r="BC101" s="169">
        <f t="shared" si="33"/>
        <v>0.84669024931029213</v>
      </c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</row>
    <row r="102" spans="1:75" ht="18.75" customHeight="1">
      <c r="A102" s="154">
        <f>A101+1</f>
        <v>83</v>
      </c>
      <c r="B102" s="155" t="s">
        <v>72</v>
      </c>
      <c r="C102" s="165" t="s">
        <v>140</v>
      </c>
      <c r="D102" s="63">
        <v>752</v>
      </c>
      <c r="E102" s="168">
        <f>D102/$D$873</f>
        <v>1.9356648828691085E-3</v>
      </c>
      <c r="F102" s="169">
        <f t="shared" si="27"/>
        <v>0.70219589855262743</v>
      </c>
      <c r="G102" s="23"/>
      <c r="H102" s="154">
        <v>83</v>
      </c>
      <c r="I102" s="155" t="s">
        <v>52</v>
      </c>
      <c r="J102" s="165" t="s">
        <v>555</v>
      </c>
      <c r="K102" s="63">
        <v>111</v>
      </c>
      <c r="L102" s="168">
        <f t="shared" si="20"/>
        <v>6.5543181737661934E-4</v>
      </c>
      <c r="M102" s="169">
        <f t="shared" si="28"/>
        <v>0.98316544043837173</v>
      </c>
      <c r="N102" s="23"/>
      <c r="O102" s="23"/>
      <c r="P102" s="23"/>
      <c r="Q102" s="23"/>
      <c r="R102" s="23"/>
      <c r="S102" s="23"/>
      <c r="T102" s="23"/>
      <c r="U102" s="43"/>
      <c r="V102" s="154">
        <v>83</v>
      </c>
      <c r="W102" s="155" t="s">
        <v>58</v>
      </c>
      <c r="X102" s="165" t="s">
        <v>1645</v>
      </c>
      <c r="Y102" s="63">
        <v>82</v>
      </c>
      <c r="Z102" s="168">
        <f t="shared" si="22"/>
        <v>1.9449254049951376E-3</v>
      </c>
      <c r="AA102" s="169">
        <f t="shared" si="30"/>
        <v>0.91802850976020522</v>
      </c>
      <c r="AB102" s="43"/>
      <c r="AC102" s="23"/>
      <c r="AD102" s="23"/>
      <c r="AE102" s="23"/>
      <c r="AF102" s="23"/>
      <c r="AG102" s="23"/>
      <c r="AH102" s="23"/>
      <c r="AI102" s="52"/>
      <c r="AJ102" s="154">
        <v>83</v>
      </c>
      <c r="AK102" s="155" t="s">
        <v>61</v>
      </c>
      <c r="AL102" s="165" t="s">
        <v>1662</v>
      </c>
      <c r="AM102" s="63">
        <v>17</v>
      </c>
      <c r="AN102" s="168">
        <f t="shared" si="23"/>
        <v>9.0904229720335816E-4</v>
      </c>
      <c r="AO102" s="169">
        <f t="shared" si="31"/>
        <v>0.99577562697181976</v>
      </c>
      <c r="AP102" s="52"/>
      <c r="AQ102" s="154">
        <v>83</v>
      </c>
      <c r="AR102" s="155" t="s">
        <v>64</v>
      </c>
      <c r="AS102" s="165" t="s">
        <v>1659</v>
      </c>
      <c r="AT102" s="63">
        <v>44</v>
      </c>
      <c r="AU102" s="168">
        <f t="shared" si="24"/>
        <v>1.3754298218193186E-3</v>
      </c>
      <c r="AV102" s="169">
        <f t="shared" si="32"/>
        <v>0.97186620819005964</v>
      </c>
      <c r="AW102" s="74"/>
      <c r="AX102" s="154">
        <v>83</v>
      </c>
      <c r="AY102" s="155" t="s">
        <v>72</v>
      </c>
      <c r="AZ102" s="165" t="s">
        <v>340</v>
      </c>
      <c r="BA102" s="63">
        <v>178</v>
      </c>
      <c r="BB102" s="168">
        <f t="shared" si="25"/>
        <v>3.0127109320786014E-3</v>
      </c>
      <c r="BC102" s="169">
        <f t="shared" si="33"/>
        <v>0.84970296024237069</v>
      </c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</row>
    <row r="103" spans="1:75" ht="18.75" customHeight="1">
      <c r="A103" s="154">
        <f>A102+1</f>
        <v>84</v>
      </c>
      <c r="B103" s="155" t="s">
        <v>58</v>
      </c>
      <c r="C103" s="165" t="s">
        <v>144</v>
      </c>
      <c r="D103" s="63">
        <v>735</v>
      </c>
      <c r="E103" s="168">
        <f>D103/$D$873</f>
        <v>1.8919065012085036E-3</v>
      </c>
      <c r="F103" s="169">
        <f t="shared" si="27"/>
        <v>0.70408780505383595</v>
      </c>
      <c r="G103" s="23"/>
      <c r="H103" s="154">
        <v>84</v>
      </c>
      <c r="I103" s="155" t="s">
        <v>52</v>
      </c>
      <c r="J103" s="165" t="s">
        <v>1588</v>
      </c>
      <c r="K103" s="63">
        <v>100</v>
      </c>
      <c r="L103" s="168">
        <f t="shared" si="20"/>
        <v>5.9047911475371118E-4</v>
      </c>
      <c r="M103" s="169">
        <f t="shared" si="28"/>
        <v>0.98375591955312547</v>
      </c>
      <c r="N103" s="23"/>
      <c r="O103" s="23"/>
      <c r="P103" s="23"/>
      <c r="Q103" s="23"/>
      <c r="R103" s="23"/>
      <c r="S103" s="23"/>
      <c r="T103" s="23"/>
      <c r="U103" s="43"/>
      <c r="V103" s="154">
        <v>84</v>
      </c>
      <c r="W103" s="155" t="s">
        <v>58</v>
      </c>
      <c r="X103" s="165" t="s">
        <v>1703</v>
      </c>
      <c r="Y103" s="63">
        <v>80</v>
      </c>
      <c r="Z103" s="168">
        <f t="shared" si="22"/>
        <v>1.8974881999952564E-3</v>
      </c>
      <c r="AA103" s="169">
        <f t="shared" si="30"/>
        <v>0.91992599796020047</v>
      </c>
      <c r="AB103" s="43"/>
      <c r="AC103" s="23"/>
      <c r="AD103" s="23"/>
      <c r="AE103" s="23"/>
      <c r="AF103" s="23"/>
      <c r="AG103" s="23"/>
      <c r="AH103" s="23"/>
      <c r="AI103" s="52"/>
      <c r="AJ103" s="154">
        <v>84</v>
      </c>
      <c r="AK103" s="155" t="s">
        <v>61</v>
      </c>
      <c r="AL103" s="165" t="s">
        <v>1749</v>
      </c>
      <c r="AM103" s="63">
        <v>16</v>
      </c>
      <c r="AN103" s="168">
        <f t="shared" si="23"/>
        <v>8.5556922089727826E-4</v>
      </c>
      <c r="AO103" s="169">
        <f t="shared" si="31"/>
        <v>0.99663119619271701</v>
      </c>
      <c r="AP103" s="52"/>
      <c r="AQ103" s="154">
        <v>84</v>
      </c>
      <c r="AR103" s="155" t="s">
        <v>64</v>
      </c>
      <c r="AS103" s="165" t="s">
        <v>1608</v>
      </c>
      <c r="AT103" s="63">
        <v>42</v>
      </c>
      <c r="AU103" s="168">
        <f t="shared" si="24"/>
        <v>1.312910284463895E-3</v>
      </c>
      <c r="AV103" s="169">
        <f t="shared" si="32"/>
        <v>0.97317911847452354</v>
      </c>
      <c r="AW103" s="74"/>
      <c r="AX103" s="154">
        <v>84</v>
      </c>
      <c r="AY103" s="155" t="s">
        <v>72</v>
      </c>
      <c r="AZ103" s="165" t="s">
        <v>1691</v>
      </c>
      <c r="BA103" s="63">
        <v>177</v>
      </c>
      <c r="BB103" s="168">
        <f t="shared" si="25"/>
        <v>2.995785589763553E-3</v>
      </c>
      <c r="BC103" s="169">
        <f t="shared" si="33"/>
        <v>0.85269874583213423</v>
      </c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</row>
    <row r="104" spans="1:75" ht="18.75" customHeight="1">
      <c r="A104" s="154">
        <f>A103+1</f>
        <v>85</v>
      </c>
      <c r="B104" s="155" t="s">
        <v>917</v>
      </c>
      <c r="C104" s="165" t="s">
        <v>1494</v>
      </c>
      <c r="D104" s="63">
        <v>700</v>
      </c>
      <c r="E104" s="168">
        <f>D104/$D$873</f>
        <v>1.80181571543667E-3</v>
      </c>
      <c r="F104" s="169">
        <f t="shared" si="27"/>
        <v>0.70588962076927264</v>
      </c>
      <c r="G104" s="23"/>
      <c r="H104" s="154">
        <v>85</v>
      </c>
      <c r="I104" s="155" t="s">
        <v>52</v>
      </c>
      <c r="J104" s="165" t="s">
        <v>676</v>
      </c>
      <c r="K104" s="63">
        <v>94</v>
      </c>
      <c r="L104" s="168">
        <f t="shared" si="20"/>
        <v>5.5505036786848846E-4</v>
      </c>
      <c r="M104" s="169">
        <f t="shared" si="28"/>
        <v>0.98431096992099398</v>
      </c>
      <c r="N104" s="23"/>
      <c r="O104" s="23"/>
      <c r="P104" s="23"/>
      <c r="Q104" s="23"/>
      <c r="R104" s="23"/>
      <c r="S104" s="23"/>
      <c r="T104" s="23"/>
      <c r="U104" s="43"/>
      <c r="V104" s="154">
        <v>85</v>
      </c>
      <c r="W104" s="155" t="s">
        <v>58</v>
      </c>
      <c r="X104" s="165" t="s">
        <v>564</v>
      </c>
      <c r="Y104" s="63">
        <v>77</v>
      </c>
      <c r="Z104" s="168">
        <f t="shared" si="22"/>
        <v>1.8263323924954341E-3</v>
      </c>
      <c r="AA104" s="169">
        <f t="shared" si="30"/>
        <v>0.92175233035269588</v>
      </c>
      <c r="AB104" s="43"/>
      <c r="AC104" s="23"/>
      <c r="AD104" s="23"/>
      <c r="AE104" s="23"/>
      <c r="AF104" s="23"/>
      <c r="AG104" s="23"/>
      <c r="AH104" s="23"/>
      <c r="AI104" s="52"/>
      <c r="AJ104" s="154">
        <v>85</v>
      </c>
      <c r="AK104" s="155" t="s">
        <v>61</v>
      </c>
      <c r="AL104" s="165" t="s">
        <v>1638</v>
      </c>
      <c r="AM104" s="63">
        <v>14</v>
      </c>
      <c r="AN104" s="168">
        <f t="shared" si="23"/>
        <v>7.4862306828511846E-4</v>
      </c>
      <c r="AO104" s="169">
        <f t="shared" si="31"/>
        <v>0.99737981926100217</v>
      </c>
      <c r="AP104" s="52"/>
      <c r="AQ104" s="154">
        <v>85</v>
      </c>
      <c r="AR104" s="155" t="s">
        <v>64</v>
      </c>
      <c r="AS104" s="165" t="s">
        <v>897</v>
      </c>
      <c r="AT104" s="63">
        <v>41</v>
      </c>
      <c r="AU104" s="168">
        <f t="shared" si="24"/>
        <v>1.2816505157861831E-3</v>
      </c>
      <c r="AV104" s="169">
        <f t="shared" si="32"/>
        <v>0.97446076899030976</v>
      </c>
      <c r="AW104" s="74"/>
      <c r="AX104" s="154">
        <v>85</v>
      </c>
      <c r="AY104" s="155" t="s">
        <v>72</v>
      </c>
      <c r="AZ104" s="165" t="s">
        <v>1641</v>
      </c>
      <c r="BA104" s="63">
        <v>172</v>
      </c>
      <c r="BB104" s="168">
        <f t="shared" si="25"/>
        <v>2.9111588781883112E-3</v>
      </c>
      <c r="BC104" s="169">
        <f t="shared" si="33"/>
        <v>0.8556099047103225</v>
      </c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</row>
    <row r="105" spans="1:75" ht="18.75" customHeight="1">
      <c r="A105" s="154">
        <f>A104+1</f>
        <v>86</v>
      </c>
      <c r="B105" s="155" t="s">
        <v>79</v>
      </c>
      <c r="C105" s="165" t="s">
        <v>1633</v>
      </c>
      <c r="D105" s="63">
        <v>697</v>
      </c>
      <c r="E105" s="168">
        <f>D105/$D$873</f>
        <v>1.7940936480847986E-3</v>
      </c>
      <c r="F105" s="169">
        <f t="shared" si="27"/>
        <v>0.70768371441735745</v>
      </c>
      <c r="G105" s="23"/>
      <c r="H105" s="154">
        <v>86</v>
      </c>
      <c r="I105" s="155" t="s">
        <v>52</v>
      </c>
      <c r="J105" s="165" t="s">
        <v>466</v>
      </c>
      <c r="K105" s="63">
        <v>93</v>
      </c>
      <c r="L105" s="168">
        <f t="shared" si="20"/>
        <v>5.4914557672095139E-4</v>
      </c>
      <c r="M105" s="169">
        <f t="shared" si="28"/>
        <v>0.98486011549771491</v>
      </c>
      <c r="N105" s="23"/>
      <c r="O105" s="23"/>
      <c r="P105" s="23"/>
      <c r="Q105" s="23"/>
      <c r="R105" s="23"/>
      <c r="S105" s="23"/>
      <c r="T105" s="23"/>
      <c r="U105" s="43"/>
      <c r="V105" s="154">
        <v>86</v>
      </c>
      <c r="W105" s="155" t="s">
        <v>58</v>
      </c>
      <c r="X105" s="165" t="s">
        <v>492</v>
      </c>
      <c r="Y105" s="63">
        <v>76</v>
      </c>
      <c r="Z105" s="168">
        <f t="shared" si="22"/>
        <v>1.8026137899954935E-3</v>
      </c>
      <c r="AA105" s="169">
        <f t="shared" si="30"/>
        <v>0.92355494414269135</v>
      </c>
      <c r="AB105" s="43"/>
      <c r="AC105" s="23"/>
      <c r="AD105" s="23"/>
      <c r="AE105" s="23"/>
      <c r="AF105" s="23"/>
      <c r="AG105" s="23"/>
      <c r="AH105" s="23"/>
      <c r="AI105" s="52"/>
      <c r="AJ105" s="154">
        <v>86</v>
      </c>
      <c r="AK105" s="155" t="s">
        <v>61</v>
      </c>
      <c r="AL105" s="165" t="s">
        <v>1652</v>
      </c>
      <c r="AM105" s="63">
        <v>14</v>
      </c>
      <c r="AN105" s="168">
        <f t="shared" si="23"/>
        <v>7.4862306828511846E-4</v>
      </c>
      <c r="AO105" s="169">
        <f t="shared" si="31"/>
        <v>0.99812844232928732</v>
      </c>
      <c r="AP105" s="52"/>
      <c r="AQ105" s="154">
        <v>86</v>
      </c>
      <c r="AR105" s="155" t="s">
        <v>64</v>
      </c>
      <c r="AS105" s="165" t="s">
        <v>1759</v>
      </c>
      <c r="AT105" s="63">
        <v>41</v>
      </c>
      <c r="AU105" s="168">
        <f t="shared" si="24"/>
        <v>1.2816505157861831E-3</v>
      </c>
      <c r="AV105" s="169">
        <f t="shared" si="32"/>
        <v>0.97574241950609597</v>
      </c>
      <c r="AW105" s="74"/>
      <c r="AX105" s="154">
        <v>86</v>
      </c>
      <c r="AY105" s="155" t="s">
        <v>72</v>
      </c>
      <c r="AZ105" s="165" t="s">
        <v>1814</v>
      </c>
      <c r="BA105" s="63">
        <v>169</v>
      </c>
      <c r="BB105" s="168">
        <f t="shared" si="25"/>
        <v>2.8603828512431665E-3</v>
      </c>
      <c r="BC105" s="169">
        <f t="shared" si="33"/>
        <v>0.85847028756156563</v>
      </c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</row>
    <row r="106" spans="1:75" ht="18.75" customHeight="1">
      <c r="A106" s="154">
        <f>A105+1</f>
        <v>87</v>
      </c>
      <c r="B106" s="155" t="s">
        <v>61</v>
      </c>
      <c r="C106" s="165" t="s">
        <v>160</v>
      </c>
      <c r="D106" s="63">
        <v>694</v>
      </c>
      <c r="E106" s="168">
        <f>D106/$D$873</f>
        <v>1.7863715807329272E-3</v>
      </c>
      <c r="F106" s="169">
        <f t="shared" si="27"/>
        <v>0.70947008599809036</v>
      </c>
      <c r="G106" s="23"/>
      <c r="H106" s="154">
        <v>87</v>
      </c>
      <c r="I106" s="155" t="s">
        <v>52</v>
      </c>
      <c r="J106" s="165" t="s">
        <v>513</v>
      </c>
      <c r="K106" s="63">
        <v>93</v>
      </c>
      <c r="L106" s="168">
        <f t="shared" si="20"/>
        <v>5.4914557672095139E-4</v>
      </c>
      <c r="M106" s="169">
        <f t="shared" si="28"/>
        <v>0.98540926107443583</v>
      </c>
      <c r="N106" s="23"/>
      <c r="O106" s="23"/>
      <c r="P106" s="23"/>
      <c r="Q106" s="23"/>
      <c r="R106" s="23"/>
      <c r="S106" s="23"/>
      <c r="T106" s="23"/>
      <c r="U106" s="43"/>
      <c r="V106" s="154">
        <v>87</v>
      </c>
      <c r="W106" s="155" t="s">
        <v>58</v>
      </c>
      <c r="X106" s="165" t="s">
        <v>1791</v>
      </c>
      <c r="Y106" s="63">
        <v>76</v>
      </c>
      <c r="Z106" s="168">
        <f t="shared" si="22"/>
        <v>1.8026137899954935E-3</v>
      </c>
      <c r="AA106" s="169">
        <f t="shared" si="30"/>
        <v>0.92535755793268681</v>
      </c>
      <c r="AB106" s="43"/>
      <c r="AC106" s="23"/>
      <c r="AD106" s="23"/>
      <c r="AE106" s="23"/>
      <c r="AF106" s="23"/>
      <c r="AG106" s="23"/>
      <c r="AH106" s="23"/>
      <c r="AI106" s="52"/>
      <c r="AJ106" s="154">
        <v>87</v>
      </c>
      <c r="AK106" s="155" t="s">
        <v>61</v>
      </c>
      <c r="AL106" s="165" t="s">
        <v>1719</v>
      </c>
      <c r="AM106" s="63">
        <v>13</v>
      </c>
      <c r="AN106" s="168">
        <f t="shared" si="23"/>
        <v>6.9514999197903857E-4</v>
      </c>
      <c r="AO106" s="169">
        <f t="shared" si="31"/>
        <v>0.99882359232126638</v>
      </c>
      <c r="AP106" s="52"/>
      <c r="AQ106" s="154">
        <v>87</v>
      </c>
      <c r="AR106" s="155" t="s">
        <v>64</v>
      </c>
      <c r="AS106" s="165" t="s">
        <v>1518</v>
      </c>
      <c r="AT106" s="63">
        <v>40</v>
      </c>
      <c r="AU106" s="168">
        <f t="shared" si="24"/>
        <v>1.2503907471084713E-3</v>
      </c>
      <c r="AV106" s="169">
        <f t="shared" si="32"/>
        <v>0.97699281025320439</v>
      </c>
      <c r="AW106" s="74"/>
      <c r="AX106" s="154">
        <v>87</v>
      </c>
      <c r="AY106" s="155" t="s">
        <v>72</v>
      </c>
      <c r="AZ106" s="165" t="s">
        <v>1564</v>
      </c>
      <c r="BA106" s="63">
        <v>166</v>
      </c>
      <c r="BB106" s="168">
        <f t="shared" si="25"/>
        <v>2.8096068242980214E-3</v>
      </c>
      <c r="BC106" s="169">
        <f t="shared" si="33"/>
        <v>0.86127989438586361</v>
      </c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</row>
    <row r="107" spans="1:75" ht="18.75" customHeight="1">
      <c r="A107" s="154">
        <f>A106+1</f>
        <v>88</v>
      </c>
      <c r="B107" s="155" t="s">
        <v>72</v>
      </c>
      <c r="C107" s="165" t="s">
        <v>1598</v>
      </c>
      <c r="D107" s="63">
        <v>685</v>
      </c>
      <c r="E107" s="168">
        <f>D107/$D$873</f>
        <v>1.7632053786773129E-3</v>
      </c>
      <c r="F107" s="169">
        <f t="shared" si="27"/>
        <v>0.71123329137676772</v>
      </c>
      <c r="G107" s="23"/>
      <c r="H107" s="154">
        <v>88</v>
      </c>
      <c r="I107" s="155" t="s">
        <v>52</v>
      </c>
      <c r="J107" s="165" t="s">
        <v>592</v>
      </c>
      <c r="K107" s="63">
        <v>85</v>
      </c>
      <c r="L107" s="168">
        <f t="shared" si="20"/>
        <v>5.0190724754065454E-4</v>
      </c>
      <c r="M107" s="169">
        <f t="shared" si="28"/>
        <v>0.98591116832197645</v>
      </c>
      <c r="N107" s="23"/>
      <c r="O107" s="23"/>
      <c r="P107" s="23"/>
      <c r="Q107" s="23"/>
      <c r="R107" s="23"/>
      <c r="S107" s="23"/>
      <c r="T107" s="23"/>
      <c r="U107" s="43"/>
      <c r="V107" s="154">
        <v>88</v>
      </c>
      <c r="W107" s="155" t="s">
        <v>58</v>
      </c>
      <c r="X107" s="165" t="s">
        <v>545</v>
      </c>
      <c r="Y107" s="63">
        <v>75</v>
      </c>
      <c r="Z107" s="168">
        <f t="shared" si="22"/>
        <v>1.7788951874955527E-3</v>
      </c>
      <c r="AA107" s="169">
        <f t="shared" si="30"/>
        <v>0.92713645312018234</v>
      </c>
      <c r="AB107" s="43"/>
      <c r="AC107" s="23"/>
      <c r="AD107" s="23"/>
      <c r="AE107" s="23"/>
      <c r="AF107" s="23"/>
      <c r="AG107" s="23"/>
      <c r="AH107" s="23"/>
      <c r="AI107" s="52"/>
      <c r="AJ107" s="154">
        <v>88</v>
      </c>
      <c r="AK107" s="155" t="s">
        <v>61</v>
      </c>
      <c r="AL107" s="165" t="s">
        <v>899</v>
      </c>
      <c r="AM107" s="63">
        <v>11</v>
      </c>
      <c r="AN107" s="168">
        <f t="shared" si="23"/>
        <v>5.8820383936687877E-4</v>
      </c>
      <c r="AO107" s="169">
        <f t="shared" si="31"/>
        <v>0.99941179616063325</v>
      </c>
      <c r="AP107" s="52"/>
      <c r="AQ107" s="154">
        <v>88</v>
      </c>
      <c r="AR107" s="155" t="s">
        <v>64</v>
      </c>
      <c r="AS107" s="165" t="s">
        <v>772</v>
      </c>
      <c r="AT107" s="63">
        <v>39</v>
      </c>
      <c r="AU107" s="168">
        <f t="shared" si="24"/>
        <v>1.2191309784307597E-3</v>
      </c>
      <c r="AV107" s="169">
        <f t="shared" si="32"/>
        <v>0.97821194123163513</v>
      </c>
      <c r="AW107" s="74"/>
      <c r="AX107" s="154">
        <v>88</v>
      </c>
      <c r="AY107" s="155" t="s">
        <v>72</v>
      </c>
      <c r="AZ107" s="165" t="s">
        <v>373</v>
      </c>
      <c r="BA107" s="63">
        <v>162</v>
      </c>
      <c r="BB107" s="168">
        <f t="shared" si="25"/>
        <v>2.7419054550378279E-3</v>
      </c>
      <c r="BC107" s="169">
        <f t="shared" si="33"/>
        <v>0.86402179984090144</v>
      </c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</row>
    <row r="108" spans="1:75" ht="18.75" customHeight="1">
      <c r="A108" s="154">
        <f>A107+1</f>
        <v>89</v>
      </c>
      <c r="B108" s="155" t="s">
        <v>72</v>
      </c>
      <c r="C108" s="165" t="s">
        <v>138</v>
      </c>
      <c r="D108" s="63">
        <v>682</v>
      </c>
      <c r="E108" s="168">
        <f>D108/$D$873</f>
        <v>1.7554833113254413E-3</v>
      </c>
      <c r="F108" s="169">
        <f t="shared" si="27"/>
        <v>0.71298877468809319</v>
      </c>
      <c r="G108" s="23"/>
      <c r="H108" s="154">
        <v>89</v>
      </c>
      <c r="I108" s="155" t="s">
        <v>52</v>
      </c>
      <c r="J108" s="165" t="s">
        <v>605</v>
      </c>
      <c r="K108" s="63">
        <v>84</v>
      </c>
      <c r="L108" s="168">
        <f t="shared" si="20"/>
        <v>4.9600245639311736E-4</v>
      </c>
      <c r="M108" s="169">
        <f t="shared" si="28"/>
        <v>0.98640717077836959</v>
      </c>
      <c r="N108" s="23"/>
      <c r="O108" s="23"/>
      <c r="P108" s="23"/>
      <c r="Q108" s="23"/>
      <c r="R108" s="23"/>
      <c r="S108" s="23"/>
      <c r="T108" s="23"/>
      <c r="U108" s="43"/>
      <c r="V108" s="154">
        <v>89</v>
      </c>
      <c r="W108" s="155" t="s">
        <v>58</v>
      </c>
      <c r="X108" s="165" t="s">
        <v>565</v>
      </c>
      <c r="Y108" s="63">
        <v>74</v>
      </c>
      <c r="Z108" s="168">
        <f t="shared" si="22"/>
        <v>1.7551765849956121E-3</v>
      </c>
      <c r="AA108" s="169">
        <f t="shared" si="30"/>
        <v>0.92889162970517791</v>
      </c>
      <c r="AB108" s="43"/>
      <c r="AC108" s="23"/>
      <c r="AD108" s="23"/>
      <c r="AE108" s="23"/>
      <c r="AF108" s="23"/>
      <c r="AG108" s="23"/>
      <c r="AH108" s="23"/>
      <c r="AI108" s="52"/>
      <c r="AJ108" s="154">
        <v>89</v>
      </c>
      <c r="AK108" s="155" t="s">
        <v>61</v>
      </c>
      <c r="AL108" s="165" t="s">
        <v>907</v>
      </c>
      <c r="AM108" s="63">
        <v>11</v>
      </c>
      <c r="AN108" s="168">
        <f t="shared" si="23"/>
        <v>5.8820383936687877E-4</v>
      </c>
      <c r="AO108" s="169">
        <f t="shared" si="31"/>
        <v>1.0000000000000002</v>
      </c>
      <c r="AP108" s="52"/>
      <c r="AQ108" s="154">
        <v>89</v>
      </c>
      <c r="AR108" s="155" t="s">
        <v>64</v>
      </c>
      <c r="AS108" s="165" t="s">
        <v>1766</v>
      </c>
      <c r="AT108" s="63">
        <v>38</v>
      </c>
      <c r="AU108" s="168">
        <f t="shared" si="24"/>
        <v>1.1878712097530479E-3</v>
      </c>
      <c r="AV108" s="169">
        <f t="shared" si="32"/>
        <v>0.97939981244138818</v>
      </c>
      <c r="AW108" s="74"/>
      <c r="AX108" s="154">
        <v>89</v>
      </c>
      <c r="AY108" s="155" t="s">
        <v>72</v>
      </c>
      <c r="AZ108" s="165" t="s">
        <v>355</v>
      </c>
      <c r="BA108" s="63">
        <v>161</v>
      </c>
      <c r="BB108" s="168">
        <f t="shared" si="25"/>
        <v>2.72498011272278E-3</v>
      </c>
      <c r="BC108" s="169">
        <f t="shared" si="33"/>
        <v>0.86674677995362426</v>
      </c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</row>
    <row r="109" spans="1:75" ht="18.75" customHeight="1">
      <c r="A109" s="154">
        <f>A108+1</f>
        <v>90</v>
      </c>
      <c r="B109" s="155" t="s">
        <v>52</v>
      </c>
      <c r="C109" s="165" t="s">
        <v>158</v>
      </c>
      <c r="D109" s="63">
        <v>679</v>
      </c>
      <c r="E109" s="168">
        <f>D109/$D$873</f>
        <v>1.7477612439735699E-3</v>
      </c>
      <c r="F109" s="169">
        <f t="shared" si="27"/>
        <v>0.71473653593206676</v>
      </c>
      <c r="G109" s="23"/>
      <c r="H109" s="154">
        <v>90</v>
      </c>
      <c r="I109" s="155" t="s">
        <v>52</v>
      </c>
      <c r="J109" s="165" t="s">
        <v>567</v>
      </c>
      <c r="K109" s="63">
        <v>84</v>
      </c>
      <c r="L109" s="168">
        <f t="shared" si="20"/>
        <v>4.9600245639311736E-4</v>
      </c>
      <c r="M109" s="169">
        <f t="shared" si="28"/>
        <v>0.98690317323476273</v>
      </c>
      <c r="N109" s="23"/>
      <c r="O109" s="23"/>
      <c r="P109" s="23"/>
      <c r="Q109" s="23"/>
      <c r="R109" s="23"/>
      <c r="S109" s="23"/>
      <c r="T109" s="23"/>
      <c r="U109" s="43"/>
      <c r="V109" s="154">
        <v>90</v>
      </c>
      <c r="W109" s="155" t="s">
        <v>58</v>
      </c>
      <c r="X109" s="165" t="s">
        <v>1714</v>
      </c>
      <c r="Y109" s="63">
        <v>73</v>
      </c>
      <c r="Z109" s="168">
        <f t="shared" si="22"/>
        <v>1.7314579824956715E-3</v>
      </c>
      <c r="AA109" s="169">
        <f t="shared" si="30"/>
        <v>0.93062308768767354</v>
      </c>
      <c r="AB109" s="43"/>
      <c r="AC109" s="23"/>
      <c r="AD109" s="23"/>
      <c r="AE109" s="23"/>
      <c r="AF109" s="23"/>
      <c r="AG109" s="23"/>
      <c r="AH109" s="23"/>
      <c r="AI109" s="52"/>
      <c r="AJ109" s="245" t="s">
        <v>912</v>
      </c>
      <c r="AK109" s="245"/>
      <c r="AL109" s="245"/>
      <c r="AM109" s="176">
        <f>SUM(AM20:AM108)</f>
        <v>18701</v>
      </c>
      <c r="AN109" s="183">
        <f t="shared" si="23"/>
        <v>1</v>
      </c>
      <c r="AO109" s="167"/>
      <c r="AP109" s="23"/>
      <c r="AQ109" s="154">
        <v>90</v>
      </c>
      <c r="AR109" s="155" t="s">
        <v>64</v>
      </c>
      <c r="AS109" s="165" t="s">
        <v>1816</v>
      </c>
      <c r="AT109" s="63">
        <v>36</v>
      </c>
      <c r="AU109" s="168">
        <f t="shared" si="24"/>
        <v>1.1253516723976243E-3</v>
      </c>
      <c r="AV109" s="169">
        <f t="shared" si="32"/>
        <v>0.98052516411378576</v>
      </c>
      <c r="AW109" s="74"/>
      <c r="AX109" s="154">
        <v>90</v>
      </c>
      <c r="AY109" s="155" t="s">
        <v>72</v>
      </c>
      <c r="AZ109" s="165" t="s">
        <v>1754</v>
      </c>
      <c r="BA109" s="63">
        <v>159</v>
      </c>
      <c r="BB109" s="168">
        <f t="shared" si="25"/>
        <v>2.6911294280926833E-3</v>
      </c>
      <c r="BC109" s="169">
        <f t="shared" si="33"/>
        <v>0.86943790938171694</v>
      </c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</row>
    <row r="110" spans="1:75" ht="18.75" customHeight="1">
      <c r="A110" s="154">
        <f>A109+1</f>
        <v>91</v>
      </c>
      <c r="B110" s="155" t="s">
        <v>52</v>
      </c>
      <c r="C110" s="165" t="s">
        <v>146</v>
      </c>
      <c r="D110" s="63">
        <v>674</v>
      </c>
      <c r="E110" s="168">
        <f>D110/$D$873</f>
        <v>1.7348911317204509E-3</v>
      </c>
      <c r="F110" s="169">
        <f t="shared" si="27"/>
        <v>0.71647142706378719</v>
      </c>
      <c r="G110" s="23"/>
      <c r="H110" s="154">
        <v>91</v>
      </c>
      <c r="I110" s="155" t="s">
        <v>52</v>
      </c>
      <c r="J110" s="165" t="s">
        <v>1628</v>
      </c>
      <c r="K110" s="63">
        <v>83</v>
      </c>
      <c r="L110" s="168">
        <f t="shared" si="20"/>
        <v>4.900976652455803E-4</v>
      </c>
      <c r="M110" s="169">
        <f t="shared" si="28"/>
        <v>0.98739327090000828</v>
      </c>
      <c r="N110" s="23"/>
      <c r="O110" s="23"/>
      <c r="P110" s="23"/>
      <c r="Q110" s="23"/>
      <c r="R110" s="23"/>
      <c r="S110" s="23"/>
      <c r="T110" s="23"/>
      <c r="U110" s="43"/>
      <c r="V110" s="154">
        <v>91</v>
      </c>
      <c r="W110" s="155" t="s">
        <v>58</v>
      </c>
      <c r="X110" s="165" t="s">
        <v>634</v>
      </c>
      <c r="Y110" s="63">
        <v>72</v>
      </c>
      <c r="Z110" s="168">
        <f t="shared" si="22"/>
        <v>1.7077393799957306E-3</v>
      </c>
      <c r="AA110" s="169">
        <f t="shared" si="30"/>
        <v>0.93233082706766923</v>
      </c>
      <c r="AB110" s="43"/>
      <c r="AC110" s="23"/>
      <c r="AD110" s="23"/>
      <c r="AE110" s="23"/>
      <c r="AF110" s="23"/>
      <c r="AG110" s="23"/>
      <c r="AH110" s="23"/>
      <c r="AI110" s="52"/>
      <c r="AJ110" s="23"/>
      <c r="AK110" s="23"/>
      <c r="AL110" s="23"/>
      <c r="AM110" s="23"/>
      <c r="AN110" s="23"/>
      <c r="AO110" s="23"/>
      <c r="AP110" s="23"/>
      <c r="AQ110" s="154">
        <v>91</v>
      </c>
      <c r="AR110" s="155" t="s">
        <v>64</v>
      </c>
      <c r="AS110" s="165" t="s">
        <v>1648</v>
      </c>
      <c r="AT110" s="63">
        <v>35</v>
      </c>
      <c r="AU110" s="168">
        <f t="shared" si="24"/>
        <v>1.0940919037199124E-3</v>
      </c>
      <c r="AV110" s="169">
        <f t="shared" si="32"/>
        <v>0.98161925601750566</v>
      </c>
      <c r="AW110" s="74"/>
      <c r="AX110" s="154">
        <v>91</v>
      </c>
      <c r="AY110" s="155" t="s">
        <v>72</v>
      </c>
      <c r="AZ110" s="165" t="s">
        <v>351</v>
      </c>
      <c r="BA110" s="63">
        <v>158</v>
      </c>
      <c r="BB110" s="168">
        <f t="shared" si="25"/>
        <v>2.6742040857776349E-3</v>
      </c>
      <c r="BC110" s="169">
        <f t="shared" si="33"/>
        <v>0.87211211346749462</v>
      </c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</row>
    <row r="111" spans="1:75" ht="18.75" customHeight="1">
      <c r="A111" s="154">
        <f>A110+1</f>
        <v>92</v>
      </c>
      <c r="B111" s="155" t="s">
        <v>72</v>
      </c>
      <c r="C111" s="165" t="s">
        <v>153</v>
      </c>
      <c r="D111" s="63">
        <v>672</v>
      </c>
      <c r="E111" s="168">
        <f>D111/$D$873</f>
        <v>1.7297430868192033E-3</v>
      </c>
      <c r="F111" s="169">
        <f t="shared" si="27"/>
        <v>0.71820117015060636</v>
      </c>
      <c r="G111" s="23"/>
      <c r="H111" s="154">
        <v>92</v>
      </c>
      <c r="I111" s="155" t="s">
        <v>52</v>
      </c>
      <c r="J111" s="165" t="s">
        <v>584</v>
      </c>
      <c r="K111" s="63">
        <v>83</v>
      </c>
      <c r="L111" s="168">
        <f t="shared" si="20"/>
        <v>4.900976652455803E-4</v>
      </c>
      <c r="M111" s="169">
        <f t="shared" si="28"/>
        <v>0.98788336856525383</v>
      </c>
      <c r="N111" s="23"/>
      <c r="O111" s="23"/>
      <c r="P111" s="23"/>
      <c r="Q111" s="23"/>
      <c r="R111" s="23"/>
      <c r="S111" s="23"/>
      <c r="T111" s="23"/>
      <c r="U111" s="43"/>
      <c r="V111" s="154">
        <v>92</v>
      </c>
      <c r="W111" s="155" t="s">
        <v>58</v>
      </c>
      <c r="X111" s="165" t="s">
        <v>585</v>
      </c>
      <c r="Y111" s="63">
        <v>71</v>
      </c>
      <c r="Z111" s="168">
        <f t="shared" si="22"/>
        <v>1.68402077749579E-3</v>
      </c>
      <c r="AA111" s="169">
        <f t="shared" si="30"/>
        <v>0.93401484784516497</v>
      </c>
      <c r="AB111" s="43"/>
      <c r="AC111" s="23"/>
      <c r="AD111" s="23"/>
      <c r="AE111" s="23"/>
      <c r="AF111" s="23"/>
      <c r="AG111" s="23"/>
      <c r="AH111" s="23"/>
      <c r="AI111" s="52"/>
      <c r="AJ111" s="23"/>
      <c r="AK111" s="23"/>
      <c r="AL111" s="23"/>
      <c r="AM111" s="23"/>
      <c r="AN111" s="23"/>
      <c r="AO111" s="23"/>
      <c r="AP111" s="23"/>
      <c r="AQ111" s="154">
        <v>92</v>
      </c>
      <c r="AR111" s="155" t="s">
        <v>64</v>
      </c>
      <c r="AS111" s="165" t="s">
        <v>1546</v>
      </c>
      <c r="AT111" s="63">
        <v>34</v>
      </c>
      <c r="AU111" s="168">
        <f t="shared" si="24"/>
        <v>1.0628321350422006E-3</v>
      </c>
      <c r="AV111" s="169">
        <f t="shared" si="32"/>
        <v>0.98268208815254787</v>
      </c>
      <c r="AW111" s="74"/>
      <c r="AX111" s="154">
        <v>92</v>
      </c>
      <c r="AY111" s="155" t="s">
        <v>72</v>
      </c>
      <c r="AZ111" s="165" t="s">
        <v>364</v>
      </c>
      <c r="BA111" s="63">
        <v>157</v>
      </c>
      <c r="BB111" s="168">
        <f t="shared" si="25"/>
        <v>2.6572787434625865E-3</v>
      </c>
      <c r="BC111" s="169">
        <f t="shared" si="33"/>
        <v>0.87476939221095718</v>
      </c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</row>
    <row r="112" spans="1:75" ht="18.75" customHeight="1">
      <c r="A112" s="154">
        <f>A111+1</f>
        <v>93</v>
      </c>
      <c r="B112" s="155" t="s">
        <v>72</v>
      </c>
      <c r="C112" s="165" t="s">
        <v>142</v>
      </c>
      <c r="D112" s="63">
        <v>671</v>
      </c>
      <c r="E112" s="168">
        <f>D112/$D$873</f>
        <v>1.7271690643685794E-3</v>
      </c>
      <c r="F112" s="169">
        <f t="shared" si="27"/>
        <v>0.7199283392149749</v>
      </c>
      <c r="G112" s="23"/>
      <c r="H112" s="154">
        <v>93</v>
      </c>
      <c r="I112" s="155" t="s">
        <v>52</v>
      </c>
      <c r="J112" s="165" t="s">
        <v>532</v>
      </c>
      <c r="K112" s="63">
        <v>83</v>
      </c>
      <c r="L112" s="168">
        <f t="shared" si="20"/>
        <v>4.900976652455803E-4</v>
      </c>
      <c r="M112" s="169">
        <f t="shared" si="28"/>
        <v>0.98837346623049938</v>
      </c>
      <c r="N112" s="23"/>
      <c r="O112" s="23"/>
      <c r="P112" s="23"/>
      <c r="Q112" s="23"/>
      <c r="R112" s="23"/>
      <c r="S112" s="23"/>
      <c r="T112" s="23"/>
      <c r="U112" s="43"/>
      <c r="V112" s="154">
        <v>93</v>
      </c>
      <c r="W112" s="155" t="s">
        <v>58</v>
      </c>
      <c r="X112" s="165" t="s">
        <v>1486</v>
      </c>
      <c r="Y112" s="63">
        <v>70</v>
      </c>
      <c r="Z112" s="168">
        <f t="shared" si="22"/>
        <v>1.6603021749958492E-3</v>
      </c>
      <c r="AA112" s="169">
        <f t="shared" si="30"/>
        <v>0.93567515002016077</v>
      </c>
      <c r="AB112" s="43"/>
      <c r="AC112" s="23"/>
      <c r="AD112" s="23"/>
      <c r="AE112" s="23"/>
      <c r="AF112" s="23"/>
      <c r="AG112" s="23"/>
      <c r="AH112" s="23"/>
      <c r="AI112" s="52"/>
      <c r="AJ112" s="23"/>
      <c r="AK112" s="23"/>
      <c r="AL112" s="23"/>
      <c r="AM112" s="23"/>
      <c r="AN112" s="23"/>
      <c r="AO112" s="23"/>
      <c r="AP112" s="23"/>
      <c r="AQ112" s="154">
        <v>93</v>
      </c>
      <c r="AR112" s="155" t="s">
        <v>64</v>
      </c>
      <c r="AS112" s="165" t="s">
        <v>1631</v>
      </c>
      <c r="AT112" s="63">
        <v>34</v>
      </c>
      <c r="AU112" s="168">
        <f t="shared" si="24"/>
        <v>1.0628321350422006E-3</v>
      </c>
      <c r="AV112" s="169">
        <f t="shared" si="32"/>
        <v>0.98374492028759009</v>
      </c>
      <c r="AW112" s="74"/>
      <c r="AX112" s="154">
        <v>93</v>
      </c>
      <c r="AY112" s="155" t="s">
        <v>72</v>
      </c>
      <c r="AZ112" s="165" t="s">
        <v>477</v>
      </c>
      <c r="BA112" s="63">
        <v>157</v>
      </c>
      <c r="BB112" s="168">
        <f t="shared" si="25"/>
        <v>2.6572787434625865E-3</v>
      </c>
      <c r="BC112" s="169">
        <f t="shared" si="33"/>
        <v>0.87742667095441973</v>
      </c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</row>
    <row r="113" spans="1:75" ht="18.75" customHeight="1">
      <c r="A113" s="154">
        <f>A112+1</f>
        <v>94</v>
      </c>
      <c r="B113" s="155" t="s">
        <v>917</v>
      </c>
      <c r="C113" s="165" t="s">
        <v>154</v>
      </c>
      <c r="D113" s="63">
        <v>667</v>
      </c>
      <c r="E113" s="168">
        <f>D113/$D$873</f>
        <v>1.7168729745660842E-3</v>
      </c>
      <c r="F113" s="169">
        <f t="shared" si="27"/>
        <v>0.72164521218954103</v>
      </c>
      <c r="G113" s="23"/>
      <c r="H113" s="154">
        <v>94</v>
      </c>
      <c r="I113" s="155" t="s">
        <v>52</v>
      </c>
      <c r="J113" s="165" t="s">
        <v>582</v>
      </c>
      <c r="K113" s="63">
        <v>77</v>
      </c>
      <c r="L113" s="168">
        <f t="shared" si="20"/>
        <v>4.5466891836035757E-4</v>
      </c>
      <c r="M113" s="169">
        <f t="shared" si="28"/>
        <v>0.9888281351488597</v>
      </c>
      <c r="N113" s="23"/>
      <c r="O113" s="23"/>
      <c r="P113" s="23"/>
      <c r="Q113" s="23"/>
      <c r="R113" s="23"/>
      <c r="S113" s="23"/>
      <c r="T113" s="23"/>
      <c r="U113" s="43"/>
      <c r="V113" s="154">
        <v>94</v>
      </c>
      <c r="W113" s="155" t="s">
        <v>58</v>
      </c>
      <c r="X113" s="165" t="s">
        <v>608</v>
      </c>
      <c r="Y113" s="63">
        <v>69</v>
      </c>
      <c r="Z113" s="168">
        <f t="shared" si="22"/>
        <v>1.6365835724959086E-3</v>
      </c>
      <c r="AA113" s="169">
        <f t="shared" si="30"/>
        <v>0.93731173359265663</v>
      </c>
      <c r="AB113" s="43"/>
      <c r="AC113" s="23"/>
      <c r="AD113" s="23"/>
      <c r="AE113" s="23"/>
      <c r="AF113" s="23"/>
      <c r="AG113" s="23"/>
      <c r="AH113" s="23"/>
      <c r="AI113" s="52"/>
      <c r="AJ113" s="23"/>
      <c r="AK113" s="23"/>
      <c r="AL113" s="23"/>
      <c r="AM113" s="23"/>
      <c r="AN113" s="23"/>
      <c r="AO113" s="23"/>
      <c r="AP113" s="23"/>
      <c r="AQ113" s="154">
        <v>94</v>
      </c>
      <c r="AR113" s="155" t="s">
        <v>64</v>
      </c>
      <c r="AS113" s="165" t="s">
        <v>1704</v>
      </c>
      <c r="AT113" s="63">
        <v>34</v>
      </c>
      <c r="AU113" s="168">
        <f t="shared" si="24"/>
        <v>1.0628321350422006E-3</v>
      </c>
      <c r="AV113" s="169">
        <f t="shared" si="32"/>
        <v>0.9848077524226323</v>
      </c>
      <c r="AW113" s="74"/>
      <c r="AX113" s="154">
        <v>94</v>
      </c>
      <c r="AY113" s="155" t="s">
        <v>72</v>
      </c>
      <c r="AZ113" s="165" t="s">
        <v>356</v>
      </c>
      <c r="BA113" s="63">
        <v>153</v>
      </c>
      <c r="BB113" s="168">
        <f t="shared" si="25"/>
        <v>2.5895773742023931E-3</v>
      </c>
      <c r="BC113" s="169">
        <f t="shared" si="33"/>
        <v>0.88001624832862213</v>
      </c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</row>
    <row r="114" spans="1:75" ht="18.75" customHeight="1">
      <c r="A114" s="154">
        <f>A113+1</f>
        <v>95</v>
      </c>
      <c r="B114" s="155" t="s">
        <v>52</v>
      </c>
      <c r="C114" s="165" t="s">
        <v>162</v>
      </c>
      <c r="D114" s="63">
        <v>647</v>
      </c>
      <c r="E114" s="168">
        <f>D114/$D$873</f>
        <v>1.6653925255536079E-3</v>
      </c>
      <c r="F114" s="169">
        <f t="shared" si="27"/>
        <v>0.72331060471509467</v>
      </c>
      <c r="G114" s="23"/>
      <c r="H114" s="154">
        <v>95</v>
      </c>
      <c r="I114" s="155" t="s">
        <v>52</v>
      </c>
      <c r="J114" s="165" t="s">
        <v>693</v>
      </c>
      <c r="K114" s="63">
        <v>77</v>
      </c>
      <c r="L114" s="168">
        <f t="shared" si="20"/>
        <v>4.5466891836035757E-4</v>
      </c>
      <c r="M114" s="169">
        <f t="shared" si="28"/>
        <v>0.98928280406722002</v>
      </c>
      <c r="N114" s="23"/>
      <c r="O114" s="23"/>
      <c r="P114" s="23"/>
      <c r="Q114" s="23"/>
      <c r="R114" s="23"/>
      <c r="S114" s="23"/>
      <c r="T114" s="23"/>
      <c r="U114" s="43"/>
      <c r="V114" s="154">
        <v>95</v>
      </c>
      <c r="W114" s="155" t="s">
        <v>58</v>
      </c>
      <c r="X114" s="165" t="s">
        <v>570</v>
      </c>
      <c r="Y114" s="63">
        <v>68</v>
      </c>
      <c r="Z114" s="168">
        <f t="shared" si="22"/>
        <v>1.6128649699959678E-3</v>
      </c>
      <c r="AA114" s="169">
        <f t="shared" si="30"/>
        <v>0.93892459856265265</v>
      </c>
      <c r="AB114" s="43"/>
      <c r="AC114" s="23"/>
      <c r="AD114" s="23"/>
      <c r="AE114" s="23"/>
      <c r="AF114" s="23"/>
      <c r="AG114" s="23"/>
      <c r="AH114" s="23"/>
      <c r="AI114" s="52"/>
      <c r="AJ114" s="23"/>
      <c r="AK114" s="23"/>
      <c r="AL114" s="23"/>
      <c r="AM114" s="23"/>
      <c r="AN114" s="23"/>
      <c r="AO114" s="23"/>
      <c r="AP114" s="23"/>
      <c r="AQ114" s="154">
        <v>95</v>
      </c>
      <c r="AR114" s="155" t="s">
        <v>64</v>
      </c>
      <c r="AS114" s="165" t="s">
        <v>1660</v>
      </c>
      <c r="AT114" s="63">
        <v>32</v>
      </c>
      <c r="AU114" s="168">
        <f t="shared" si="24"/>
        <v>1.0003125976867772E-3</v>
      </c>
      <c r="AV114" s="169">
        <f t="shared" si="32"/>
        <v>0.98580806502031904</v>
      </c>
      <c r="AW114" s="74"/>
      <c r="AX114" s="154">
        <v>95</v>
      </c>
      <c r="AY114" s="155" t="s">
        <v>72</v>
      </c>
      <c r="AZ114" s="165" t="s">
        <v>434</v>
      </c>
      <c r="BA114" s="63">
        <v>152</v>
      </c>
      <c r="BB114" s="168">
        <f t="shared" si="25"/>
        <v>2.5726520318873451E-3</v>
      </c>
      <c r="BC114" s="169">
        <f t="shared" si="33"/>
        <v>0.88258890036050952</v>
      </c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</row>
    <row r="115" spans="1:75" ht="18.75" customHeight="1">
      <c r="A115" s="154">
        <f>A114+1</f>
        <v>96</v>
      </c>
      <c r="B115" s="155" t="s">
        <v>58</v>
      </c>
      <c r="C115" s="165" t="s">
        <v>145</v>
      </c>
      <c r="D115" s="63">
        <v>637</v>
      </c>
      <c r="E115" s="168">
        <f>D115/$D$873</f>
        <v>1.6396523010473697E-3</v>
      </c>
      <c r="F115" s="169">
        <f t="shared" si="27"/>
        <v>0.72495025701614202</v>
      </c>
      <c r="G115" s="23"/>
      <c r="H115" s="154">
        <v>96</v>
      </c>
      <c r="I115" s="155" t="s">
        <v>52</v>
      </c>
      <c r="J115" s="165" t="s">
        <v>643</v>
      </c>
      <c r="K115" s="63">
        <v>72</v>
      </c>
      <c r="L115" s="168">
        <f t="shared" si="20"/>
        <v>4.2514496262267202E-4</v>
      </c>
      <c r="M115" s="169">
        <f t="shared" si="28"/>
        <v>0.98970794902984272</v>
      </c>
      <c r="N115" s="23"/>
      <c r="O115" s="23"/>
      <c r="P115" s="23"/>
      <c r="Q115" s="23"/>
      <c r="R115" s="23"/>
      <c r="S115" s="23"/>
      <c r="T115" s="23"/>
      <c r="U115" s="43"/>
      <c r="V115" s="154">
        <v>96</v>
      </c>
      <c r="W115" s="155" t="s">
        <v>58</v>
      </c>
      <c r="X115" s="165" t="s">
        <v>1666</v>
      </c>
      <c r="Y115" s="63">
        <v>68</v>
      </c>
      <c r="Z115" s="168">
        <f t="shared" si="22"/>
        <v>1.6128649699959678E-3</v>
      </c>
      <c r="AA115" s="169">
        <f t="shared" si="30"/>
        <v>0.94053746353264867</v>
      </c>
      <c r="AB115" s="43"/>
      <c r="AC115" s="23"/>
      <c r="AD115" s="23"/>
      <c r="AE115" s="23"/>
      <c r="AF115" s="23"/>
      <c r="AG115" s="23"/>
      <c r="AH115" s="23"/>
      <c r="AI115" s="52"/>
      <c r="AJ115" s="23"/>
      <c r="AK115" s="23"/>
      <c r="AL115" s="23"/>
      <c r="AM115" s="23"/>
      <c r="AN115" s="23"/>
      <c r="AO115" s="23"/>
      <c r="AP115" s="23"/>
      <c r="AQ115" s="154">
        <v>96</v>
      </c>
      <c r="AR115" s="155" t="s">
        <v>64</v>
      </c>
      <c r="AS115" s="165" t="s">
        <v>753</v>
      </c>
      <c r="AT115" s="63">
        <v>31</v>
      </c>
      <c r="AU115" s="168">
        <f t="shared" si="24"/>
        <v>9.6905282900906537E-4</v>
      </c>
      <c r="AV115" s="169">
        <f t="shared" si="32"/>
        <v>0.98677711784932809</v>
      </c>
      <c r="AW115" s="74"/>
      <c r="AX115" s="154">
        <v>96</v>
      </c>
      <c r="AY115" s="155" t="s">
        <v>72</v>
      </c>
      <c r="AZ115" s="165" t="s">
        <v>387</v>
      </c>
      <c r="BA115" s="63">
        <v>150</v>
      </c>
      <c r="BB115" s="168">
        <f t="shared" si="25"/>
        <v>2.5388013472572484E-3</v>
      </c>
      <c r="BC115" s="169">
        <f t="shared" si="33"/>
        <v>0.88512770170776678</v>
      </c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</row>
    <row r="116" spans="1:75" ht="18.75" customHeight="1">
      <c r="A116" s="154">
        <f>A115+1</f>
        <v>97</v>
      </c>
      <c r="B116" s="155" t="s">
        <v>72</v>
      </c>
      <c r="C116" s="165" t="s">
        <v>173</v>
      </c>
      <c r="D116" s="63">
        <v>627</v>
      </c>
      <c r="E116" s="168">
        <f>D116/$D$873</f>
        <v>1.6139120765411316E-3</v>
      </c>
      <c r="F116" s="169">
        <f t="shared" si="27"/>
        <v>0.72656416909268318</v>
      </c>
      <c r="G116" s="23"/>
      <c r="H116" s="154">
        <v>97</v>
      </c>
      <c r="I116" s="155" t="s">
        <v>52</v>
      </c>
      <c r="J116" s="165" t="s">
        <v>685</v>
      </c>
      <c r="K116" s="63">
        <v>67</v>
      </c>
      <c r="L116" s="168">
        <f t="shared" si="20"/>
        <v>3.9562100688498648E-4</v>
      </c>
      <c r="M116" s="169">
        <f t="shared" si="28"/>
        <v>0.99010357003672766</v>
      </c>
      <c r="N116" s="23"/>
      <c r="O116" s="23"/>
      <c r="P116" s="23"/>
      <c r="Q116" s="23"/>
      <c r="R116" s="23"/>
      <c r="S116" s="23"/>
      <c r="T116" s="23"/>
      <c r="U116" s="43"/>
      <c r="V116" s="154">
        <v>97</v>
      </c>
      <c r="W116" s="155" t="s">
        <v>58</v>
      </c>
      <c r="X116" s="165" t="s">
        <v>1581</v>
      </c>
      <c r="Y116" s="63">
        <v>66</v>
      </c>
      <c r="Z116" s="168">
        <f t="shared" si="22"/>
        <v>1.5654277649960865E-3</v>
      </c>
      <c r="AA116" s="169">
        <f t="shared" si="30"/>
        <v>0.9421028912976448</v>
      </c>
      <c r="AB116" s="43"/>
      <c r="AC116" s="23"/>
      <c r="AD116" s="23"/>
      <c r="AE116" s="23"/>
      <c r="AF116" s="23"/>
      <c r="AG116" s="23"/>
      <c r="AH116" s="23"/>
      <c r="AI116" s="52"/>
      <c r="AJ116" s="23"/>
      <c r="AK116" s="23"/>
      <c r="AL116" s="23"/>
      <c r="AM116" s="23"/>
      <c r="AN116" s="23"/>
      <c r="AO116" s="23"/>
      <c r="AP116" s="23"/>
      <c r="AQ116" s="154">
        <v>97</v>
      </c>
      <c r="AR116" s="155" t="s">
        <v>64</v>
      </c>
      <c r="AS116" s="165" t="s">
        <v>1637</v>
      </c>
      <c r="AT116" s="63">
        <v>31</v>
      </c>
      <c r="AU116" s="168">
        <f t="shared" si="24"/>
        <v>9.6905282900906537E-4</v>
      </c>
      <c r="AV116" s="169">
        <f t="shared" si="32"/>
        <v>0.98774617067833714</v>
      </c>
      <c r="AW116" s="74"/>
      <c r="AX116" s="154">
        <v>97</v>
      </c>
      <c r="AY116" s="155" t="s">
        <v>72</v>
      </c>
      <c r="AZ116" s="165" t="s">
        <v>1557</v>
      </c>
      <c r="BA116" s="63">
        <v>149</v>
      </c>
      <c r="BB116" s="168">
        <f t="shared" si="25"/>
        <v>2.5218760049422E-3</v>
      </c>
      <c r="BC116" s="169">
        <f t="shared" si="33"/>
        <v>0.88764957771270903</v>
      </c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</row>
    <row r="117" spans="1:75" ht="18.75" customHeight="1">
      <c r="A117" s="154">
        <f>A116+1</f>
        <v>98</v>
      </c>
      <c r="B117" s="155" t="s">
        <v>52</v>
      </c>
      <c r="C117" s="165" t="s">
        <v>155</v>
      </c>
      <c r="D117" s="63">
        <v>625</v>
      </c>
      <c r="E117" s="168">
        <f>D117/$D$873</f>
        <v>1.608764031639884E-3</v>
      </c>
      <c r="F117" s="169">
        <f t="shared" si="27"/>
        <v>0.72817293312432307</v>
      </c>
      <c r="G117" s="23"/>
      <c r="H117" s="154">
        <v>98</v>
      </c>
      <c r="I117" s="155" t="s">
        <v>52</v>
      </c>
      <c r="J117" s="165" t="s">
        <v>1795</v>
      </c>
      <c r="K117" s="63">
        <v>66</v>
      </c>
      <c r="L117" s="168">
        <f t="shared" si="20"/>
        <v>3.8971621573744936E-4</v>
      </c>
      <c r="M117" s="169">
        <f t="shared" si="28"/>
        <v>0.99049328625246513</v>
      </c>
      <c r="N117" s="23"/>
      <c r="O117" s="23"/>
      <c r="P117" s="23"/>
      <c r="Q117" s="23"/>
      <c r="R117" s="23"/>
      <c r="S117" s="23"/>
      <c r="T117" s="23"/>
      <c r="U117" s="43"/>
      <c r="V117" s="154">
        <v>98</v>
      </c>
      <c r="W117" s="155" t="s">
        <v>58</v>
      </c>
      <c r="X117" s="165" t="s">
        <v>1676</v>
      </c>
      <c r="Y117" s="63">
        <v>66</v>
      </c>
      <c r="Z117" s="168">
        <f t="shared" si="22"/>
        <v>1.5654277649960865E-3</v>
      </c>
      <c r="AA117" s="169">
        <f t="shared" si="30"/>
        <v>0.94366831906264093</v>
      </c>
      <c r="AB117" s="43"/>
      <c r="AC117" s="23"/>
      <c r="AD117" s="23"/>
      <c r="AE117" s="23"/>
      <c r="AF117" s="23"/>
      <c r="AG117" s="23"/>
      <c r="AH117" s="23"/>
      <c r="AI117" s="52"/>
      <c r="AJ117" s="23"/>
      <c r="AK117" s="23"/>
      <c r="AL117" s="23"/>
      <c r="AM117" s="23"/>
      <c r="AN117" s="23"/>
      <c r="AO117" s="23"/>
      <c r="AP117" s="23"/>
      <c r="AQ117" s="154">
        <v>98</v>
      </c>
      <c r="AR117" s="155" t="s">
        <v>64</v>
      </c>
      <c r="AS117" s="165" t="s">
        <v>710</v>
      </c>
      <c r="AT117" s="63">
        <v>31</v>
      </c>
      <c r="AU117" s="168">
        <f t="shared" si="24"/>
        <v>9.6905282900906537E-4</v>
      </c>
      <c r="AV117" s="169">
        <f t="shared" si="32"/>
        <v>0.9887152235073462</v>
      </c>
      <c r="AW117" s="74"/>
      <c r="AX117" s="154">
        <v>98</v>
      </c>
      <c r="AY117" s="155" t="s">
        <v>72</v>
      </c>
      <c r="AZ117" s="165" t="s">
        <v>402</v>
      </c>
      <c r="BA117" s="63">
        <v>149</v>
      </c>
      <c r="BB117" s="168">
        <f t="shared" si="25"/>
        <v>2.5218760049422E-3</v>
      </c>
      <c r="BC117" s="169">
        <f t="shared" si="33"/>
        <v>0.89017145371765127</v>
      </c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</row>
    <row r="118" spans="1:75" ht="18.75" customHeight="1">
      <c r="A118" s="154">
        <f>A117+1</f>
        <v>99</v>
      </c>
      <c r="B118" s="155" t="s">
        <v>52</v>
      </c>
      <c r="C118" s="165" t="s">
        <v>157</v>
      </c>
      <c r="D118" s="63">
        <v>614</v>
      </c>
      <c r="E118" s="168">
        <f>D118/$D$873</f>
        <v>1.5804497846830219E-3</v>
      </c>
      <c r="F118" s="169">
        <f t="shared" si="27"/>
        <v>0.72975338290900604</v>
      </c>
      <c r="G118" s="23"/>
      <c r="H118" s="154">
        <v>99</v>
      </c>
      <c r="I118" s="155" t="s">
        <v>52</v>
      </c>
      <c r="J118" s="165" t="s">
        <v>690</v>
      </c>
      <c r="K118" s="63">
        <v>64</v>
      </c>
      <c r="L118" s="168">
        <f t="shared" si="20"/>
        <v>3.7790663344237517E-4</v>
      </c>
      <c r="M118" s="169">
        <f t="shared" si="28"/>
        <v>0.99087119288590753</v>
      </c>
      <c r="N118" s="23"/>
      <c r="O118" s="23"/>
      <c r="P118" s="23"/>
      <c r="Q118" s="23"/>
      <c r="R118" s="23"/>
      <c r="S118" s="23"/>
      <c r="T118" s="23"/>
      <c r="U118" s="43"/>
      <c r="V118" s="154">
        <v>99</v>
      </c>
      <c r="W118" s="155" t="s">
        <v>58</v>
      </c>
      <c r="X118" s="165" t="s">
        <v>705</v>
      </c>
      <c r="Y118" s="63">
        <v>66</v>
      </c>
      <c r="Z118" s="168">
        <f t="shared" si="22"/>
        <v>1.5654277649960865E-3</v>
      </c>
      <c r="AA118" s="169">
        <f t="shared" si="30"/>
        <v>0.94523374682763706</v>
      </c>
      <c r="AB118" s="43"/>
      <c r="AC118" s="23"/>
      <c r="AD118" s="23"/>
      <c r="AE118" s="23"/>
      <c r="AF118" s="23"/>
      <c r="AG118" s="23"/>
      <c r="AH118" s="23"/>
      <c r="AI118" s="52"/>
      <c r="AJ118" s="23"/>
      <c r="AK118" s="23"/>
      <c r="AL118" s="23"/>
      <c r="AM118" s="23"/>
      <c r="AN118" s="23"/>
      <c r="AO118" s="23"/>
      <c r="AP118" s="23"/>
      <c r="AQ118" s="154">
        <v>99</v>
      </c>
      <c r="AR118" s="155" t="s">
        <v>64</v>
      </c>
      <c r="AS118" s="165" t="s">
        <v>850</v>
      </c>
      <c r="AT118" s="63">
        <v>29</v>
      </c>
      <c r="AU118" s="168">
        <f t="shared" si="24"/>
        <v>9.0653329165364172E-4</v>
      </c>
      <c r="AV118" s="169">
        <f t="shared" si="32"/>
        <v>0.98962175679899989</v>
      </c>
      <c r="AW118" s="74"/>
      <c r="AX118" s="154">
        <v>99</v>
      </c>
      <c r="AY118" s="155" t="s">
        <v>72</v>
      </c>
      <c r="AZ118" s="165" t="s">
        <v>383</v>
      </c>
      <c r="BA118" s="63">
        <v>146</v>
      </c>
      <c r="BB118" s="168">
        <f t="shared" si="25"/>
        <v>2.4710999779970549E-3</v>
      </c>
      <c r="BC118" s="169">
        <f t="shared" si="33"/>
        <v>0.89264255369564838</v>
      </c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</row>
    <row r="119" spans="1:75" ht="18.75" customHeight="1">
      <c r="A119" s="154">
        <f>A118+1</f>
        <v>100</v>
      </c>
      <c r="B119" s="155" t="s">
        <v>52</v>
      </c>
      <c r="C119" s="165" t="s">
        <v>139</v>
      </c>
      <c r="D119" s="63">
        <v>607</v>
      </c>
      <c r="E119" s="168">
        <f>D119/$D$873</f>
        <v>1.5624316275286553E-3</v>
      </c>
      <c r="F119" s="169">
        <f t="shared" si="27"/>
        <v>0.73131581453653471</v>
      </c>
      <c r="G119" s="23"/>
      <c r="H119" s="154">
        <v>100</v>
      </c>
      <c r="I119" s="155" t="s">
        <v>52</v>
      </c>
      <c r="J119" s="165" t="s">
        <v>1548</v>
      </c>
      <c r="K119" s="63">
        <v>64</v>
      </c>
      <c r="L119" s="168">
        <f t="shared" si="20"/>
        <v>3.7790663344237517E-4</v>
      </c>
      <c r="M119" s="169">
        <f t="shared" si="28"/>
        <v>0.99124909951934992</v>
      </c>
      <c r="N119" s="23"/>
      <c r="O119" s="23"/>
      <c r="P119" s="23"/>
      <c r="Q119" s="23"/>
      <c r="R119" s="23"/>
      <c r="S119" s="23"/>
      <c r="T119" s="23"/>
      <c r="U119" s="43"/>
      <c r="V119" s="154">
        <v>100</v>
      </c>
      <c r="W119" s="155" t="s">
        <v>58</v>
      </c>
      <c r="X119" s="165" t="s">
        <v>677</v>
      </c>
      <c r="Y119" s="63">
        <v>63</v>
      </c>
      <c r="Z119" s="168">
        <f t="shared" si="22"/>
        <v>1.4942719574962643E-3</v>
      </c>
      <c r="AA119" s="169">
        <f t="shared" si="30"/>
        <v>0.94672801878513335</v>
      </c>
      <c r="AB119" s="43"/>
      <c r="AC119" s="23"/>
      <c r="AD119" s="23"/>
      <c r="AE119" s="23"/>
      <c r="AF119" s="23"/>
      <c r="AG119" s="23"/>
      <c r="AH119" s="23"/>
      <c r="AI119" s="52"/>
      <c r="AJ119" s="23"/>
      <c r="AK119" s="23"/>
      <c r="AL119" s="23"/>
      <c r="AM119" s="23"/>
      <c r="AN119" s="23"/>
      <c r="AO119" s="23"/>
      <c r="AP119" s="23"/>
      <c r="AQ119" s="154">
        <v>100</v>
      </c>
      <c r="AR119" s="155" t="s">
        <v>64</v>
      </c>
      <c r="AS119" s="165" t="s">
        <v>1622</v>
      </c>
      <c r="AT119" s="63">
        <v>28</v>
      </c>
      <c r="AU119" s="168">
        <f t="shared" si="24"/>
        <v>8.7527352297593001E-4</v>
      </c>
      <c r="AV119" s="169">
        <f t="shared" si="32"/>
        <v>0.99049703032197578</v>
      </c>
      <c r="AW119" s="74"/>
      <c r="AX119" s="154">
        <v>100</v>
      </c>
      <c r="AY119" s="155" t="s">
        <v>72</v>
      </c>
      <c r="AZ119" s="165" t="s">
        <v>1542</v>
      </c>
      <c r="BA119" s="63">
        <v>140</v>
      </c>
      <c r="BB119" s="168">
        <f t="shared" si="25"/>
        <v>2.3695479241067651E-3</v>
      </c>
      <c r="BC119" s="169">
        <f t="shared" si="33"/>
        <v>0.8950121016197552</v>
      </c>
      <c r="BD119" s="31"/>
      <c r="BE119" s="35"/>
      <c r="BF119" s="35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</row>
    <row r="120" spans="1:75" ht="18.75" customHeight="1">
      <c r="A120" s="154">
        <f>A119+1</f>
        <v>101</v>
      </c>
      <c r="B120" s="155" t="s">
        <v>52</v>
      </c>
      <c r="C120" s="165" t="s">
        <v>170</v>
      </c>
      <c r="D120" s="63">
        <v>588</v>
      </c>
      <c r="E120" s="168">
        <f>D120/$D$873</f>
        <v>1.5135252009668028E-3</v>
      </c>
      <c r="F120" s="169">
        <f t="shared" si="27"/>
        <v>0.73282933973750153</v>
      </c>
      <c r="G120" s="23"/>
      <c r="H120" s="154">
        <v>101</v>
      </c>
      <c r="I120" s="155" t="s">
        <v>52</v>
      </c>
      <c r="J120" s="165" t="s">
        <v>654</v>
      </c>
      <c r="K120" s="63">
        <v>62</v>
      </c>
      <c r="L120" s="168">
        <f t="shared" si="20"/>
        <v>3.6609705114730093E-4</v>
      </c>
      <c r="M120" s="169">
        <f t="shared" si="28"/>
        <v>0.99161519657049724</v>
      </c>
      <c r="N120" s="23"/>
      <c r="O120" s="23"/>
      <c r="P120" s="23"/>
      <c r="Q120" s="23"/>
      <c r="R120" s="23"/>
      <c r="S120" s="23"/>
      <c r="T120" s="23"/>
      <c r="U120" s="43"/>
      <c r="V120" s="154">
        <v>101</v>
      </c>
      <c r="W120" s="155" t="s">
        <v>58</v>
      </c>
      <c r="X120" s="165" t="s">
        <v>1764</v>
      </c>
      <c r="Y120" s="63">
        <v>63</v>
      </c>
      <c r="Z120" s="168">
        <f t="shared" si="22"/>
        <v>1.4942719574962643E-3</v>
      </c>
      <c r="AA120" s="169">
        <f t="shared" si="30"/>
        <v>0.94822229074262965</v>
      </c>
      <c r="AB120" s="43"/>
      <c r="AC120" s="23"/>
      <c r="AD120" s="23"/>
      <c r="AE120" s="23"/>
      <c r="AF120" s="23"/>
      <c r="AG120" s="23"/>
      <c r="AH120" s="23"/>
      <c r="AI120" s="52"/>
      <c r="AJ120" s="23"/>
      <c r="AK120" s="23"/>
      <c r="AL120" s="23"/>
      <c r="AM120" s="23"/>
      <c r="AN120" s="23"/>
      <c r="AO120" s="23"/>
      <c r="AP120" s="23"/>
      <c r="AQ120" s="154">
        <v>101</v>
      </c>
      <c r="AR120" s="155" t="s">
        <v>64</v>
      </c>
      <c r="AS120" s="165" t="s">
        <v>795</v>
      </c>
      <c r="AT120" s="63">
        <v>28</v>
      </c>
      <c r="AU120" s="168">
        <f t="shared" si="24"/>
        <v>8.7527352297593001E-4</v>
      </c>
      <c r="AV120" s="169">
        <f t="shared" si="32"/>
        <v>0.99137230384495167</v>
      </c>
      <c r="AW120" s="74"/>
      <c r="AX120" s="154">
        <v>101</v>
      </c>
      <c r="AY120" s="155" t="s">
        <v>72</v>
      </c>
      <c r="AZ120" s="165" t="s">
        <v>390</v>
      </c>
      <c r="BA120" s="63">
        <v>138</v>
      </c>
      <c r="BB120" s="168">
        <f t="shared" si="25"/>
        <v>2.3356972394766684E-3</v>
      </c>
      <c r="BC120" s="169">
        <f t="shared" si="33"/>
        <v>0.89734779885923188</v>
      </c>
      <c r="BD120" s="31"/>
      <c r="BE120" s="34"/>
      <c r="BF120" s="33"/>
      <c r="BG120" s="35"/>
      <c r="BH120" s="35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</row>
    <row r="121" spans="1:75" ht="18.75" customHeight="1">
      <c r="A121" s="154">
        <f>A120+1</f>
        <v>102</v>
      </c>
      <c r="B121" s="155" t="s">
        <v>61</v>
      </c>
      <c r="C121" s="165" t="s">
        <v>1625</v>
      </c>
      <c r="D121" s="63">
        <v>586</v>
      </c>
      <c r="E121" s="168">
        <f>D121/$D$873</f>
        <v>1.5083771560655552E-3</v>
      </c>
      <c r="F121" s="169">
        <f t="shared" si="27"/>
        <v>0.73433771689356708</v>
      </c>
      <c r="G121" s="23"/>
      <c r="H121" s="154">
        <v>102</v>
      </c>
      <c r="I121" s="155" t="s">
        <v>52</v>
      </c>
      <c r="J121" s="165" t="s">
        <v>1513</v>
      </c>
      <c r="K121" s="63">
        <v>60</v>
      </c>
      <c r="L121" s="168">
        <f t="shared" si="20"/>
        <v>3.5428746885222669E-4</v>
      </c>
      <c r="M121" s="169">
        <f t="shared" si="28"/>
        <v>0.99196948403934948</v>
      </c>
      <c r="N121" s="23"/>
      <c r="O121" s="23"/>
      <c r="P121" s="23"/>
      <c r="Q121" s="23"/>
      <c r="R121" s="23"/>
      <c r="S121" s="23"/>
      <c r="T121" s="23"/>
      <c r="U121" s="43"/>
      <c r="V121" s="154">
        <v>102</v>
      </c>
      <c r="W121" s="155" t="s">
        <v>58</v>
      </c>
      <c r="X121" s="165" t="s">
        <v>641</v>
      </c>
      <c r="Y121" s="63">
        <v>61</v>
      </c>
      <c r="Z121" s="168">
        <f t="shared" si="22"/>
        <v>1.4468347524963828E-3</v>
      </c>
      <c r="AA121" s="169">
        <f t="shared" si="30"/>
        <v>0.94966912549512605</v>
      </c>
      <c r="AB121" s="43"/>
      <c r="AC121" s="23"/>
      <c r="AD121" s="23"/>
      <c r="AE121" s="23"/>
      <c r="AF121" s="23"/>
      <c r="AG121" s="23"/>
      <c r="AH121" s="23"/>
      <c r="AI121" s="52"/>
      <c r="AJ121" s="23"/>
      <c r="AK121" s="23"/>
      <c r="AL121" s="23"/>
      <c r="AM121" s="23"/>
      <c r="AN121" s="23"/>
      <c r="AO121" s="23"/>
      <c r="AP121" s="23"/>
      <c r="AQ121" s="154">
        <v>102</v>
      </c>
      <c r="AR121" s="155" t="s">
        <v>64</v>
      </c>
      <c r="AS121" s="165" t="s">
        <v>749</v>
      </c>
      <c r="AT121" s="63">
        <v>27</v>
      </c>
      <c r="AU121" s="168">
        <f t="shared" si="24"/>
        <v>8.4401375429821819E-4</v>
      </c>
      <c r="AV121" s="169">
        <f t="shared" si="32"/>
        <v>0.99221631759924989</v>
      </c>
      <c r="AW121" s="153"/>
      <c r="AX121" s="154">
        <v>102</v>
      </c>
      <c r="AY121" s="155" t="s">
        <v>72</v>
      </c>
      <c r="AZ121" s="165" t="s">
        <v>423</v>
      </c>
      <c r="BA121" s="63">
        <v>136</v>
      </c>
      <c r="BB121" s="168">
        <f t="shared" si="25"/>
        <v>2.3018465548465717E-3</v>
      </c>
      <c r="BC121" s="169">
        <f t="shared" si="33"/>
        <v>0.89964964541407844</v>
      </c>
      <c r="BD121" s="31"/>
      <c r="BE121" s="50"/>
      <c r="BF121" s="32"/>
      <c r="BG121" s="36"/>
      <c r="BH121" s="29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</row>
    <row r="122" spans="1:75" ht="18.75" customHeight="1">
      <c r="A122" s="154">
        <f>A121+1</f>
        <v>103</v>
      </c>
      <c r="B122" s="155" t="s">
        <v>72</v>
      </c>
      <c r="C122" s="165" t="s">
        <v>1738</v>
      </c>
      <c r="D122" s="63">
        <v>557</v>
      </c>
      <c r="E122" s="168">
        <f>D122/$D$873</f>
        <v>1.4337305049974647E-3</v>
      </c>
      <c r="F122" s="169">
        <f t="shared" si="27"/>
        <v>0.73577144739856459</v>
      </c>
      <c r="G122" s="23"/>
      <c r="H122" s="154">
        <v>103</v>
      </c>
      <c r="I122" s="155" t="s">
        <v>52</v>
      </c>
      <c r="J122" s="165" t="s">
        <v>1579</v>
      </c>
      <c r="K122" s="63">
        <v>60</v>
      </c>
      <c r="L122" s="168">
        <f t="shared" si="20"/>
        <v>3.5428746885222669E-4</v>
      </c>
      <c r="M122" s="169">
        <f t="shared" si="28"/>
        <v>0.99232377150820172</v>
      </c>
      <c r="N122" s="23"/>
      <c r="O122" s="23"/>
      <c r="P122" s="23"/>
      <c r="Q122" s="23"/>
      <c r="R122" s="23"/>
      <c r="S122" s="23"/>
      <c r="T122" s="23"/>
      <c r="U122" s="43"/>
      <c r="V122" s="154">
        <v>103</v>
      </c>
      <c r="W122" s="155" t="s">
        <v>58</v>
      </c>
      <c r="X122" s="165" t="s">
        <v>64</v>
      </c>
      <c r="Y122" s="63">
        <v>61</v>
      </c>
      <c r="Z122" s="168">
        <f t="shared" si="22"/>
        <v>1.4468347524963828E-3</v>
      </c>
      <c r="AA122" s="169">
        <f t="shared" si="30"/>
        <v>0.95111596024762246</v>
      </c>
      <c r="AB122" s="43"/>
      <c r="AC122" s="23"/>
      <c r="AD122" s="23"/>
      <c r="AE122" s="23"/>
      <c r="AF122" s="23"/>
      <c r="AG122" s="23"/>
      <c r="AH122" s="23"/>
      <c r="AI122" s="52"/>
      <c r="AJ122" s="23"/>
      <c r="AK122" s="23"/>
      <c r="AL122" s="23"/>
      <c r="AM122" s="23"/>
      <c r="AN122" s="23"/>
      <c r="AO122" s="23"/>
      <c r="AP122" s="23"/>
      <c r="AQ122" s="154">
        <v>103</v>
      </c>
      <c r="AR122" s="155" t="s">
        <v>64</v>
      </c>
      <c r="AS122" s="165" t="s">
        <v>817</v>
      </c>
      <c r="AT122" s="63">
        <v>27</v>
      </c>
      <c r="AU122" s="168">
        <f t="shared" si="24"/>
        <v>8.4401375429821819E-4</v>
      </c>
      <c r="AV122" s="169">
        <f t="shared" si="32"/>
        <v>0.9930603313535481</v>
      </c>
      <c r="AW122" s="74"/>
      <c r="AX122" s="160">
        <v>103</v>
      </c>
      <c r="AY122" s="161" t="s">
        <v>72</v>
      </c>
      <c r="AZ122" s="175" t="s">
        <v>1722</v>
      </c>
      <c r="BA122" s="276">
        <v>136</v>
      </c>
      <c r="BB122" s="188">
        <f t="shared" si="25"/>
        <v>2.3018465548465717E-3</v>
      </c>
      <c r="BC122" s="189">
        <f t="shared" si="33"/>
        <v>0.90195149196892499</v>
      </c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</row>
    <row r="123" spans="1:75" ht="18.75" customHeight="1">
      <c r="A123" s="154">
        <f>A122+1</f>
        <v>104</v>
      </c>
      <c r="B123" s="155" t="s">
        <v>52</v>
      </c>
      <c r="C123" s="165" t="s">
        <v>1799</v>
      </c>
      <c r="D123" s="63">
        <v>555</v>
      </c>
      <c r="E123" s="168">
        <f>D123/$D$873</f>
        <v>1.4285824600962171E-3</v>
      </c>
      <c r="F123" s="169">
        <f t="shared" si="27"/>
        <v>0.73720002985866084</v>
      </c>
      <c r="G123" s="23"/>
      <c r="H123" s="154">
        <v>104</v>
      </c>
      <c r="I123" s="155" t="s">
        <v>52</v>
      </c>
      <c r="J123" s="165" t="s">
        <v>639</v>
      </c>
      <c r="K123" s="63">
        <v>58</v>
      </c>
      <c r="L123" s="168">
        <f t="shared" si="20"/>
        <v>3.424778865571525E-4</v>
      </c>
      <c r="M123" s="169">
        <f t="shared" si="28"/>
        <v>0.99266624939475889</v>
      </c>
      <c r="N123" s="23"/>
      <c r="O123" s="23"/>
      <c r="P123" s="23"/>
      <c r="Q123" s="23"/>
      <c r="R123" s="23"/>
      <c r="S123" s="23"/>
      <c r="T123" s="23"/>
      <c r="U123" s="43"/>
      <c r="V123" s="154">
        <v>104</v>
      </c>
      <c r="W123" s="155" t="s">
        <v>58</v>
      </c>
      <c r="X123" s="165" t="s">
        <v>702</v>
      </c>
      <c r="Y123" s="63">
        <v>59</v>
      </c>
      <c r="Z123" s="168">
        <f t="shared" si="22"/>
        <v>1.3993975474965014E-3</v>
      </c>
      <c r="AA123" s="169">
        <f t="shared" si="30"/>
        <v>0.95251535779511898</v>
      </c>
      <c r="AB123" s="43"/>
      <c r="AC123" s="23"/>
      <c r="AD123" s="23"/>
      <c r="AE123" s="23"/>
      <c r="AF123" s="23"/>
      <c r="AG123" s="23"/>
      <c r="AH123" s="23"/>
      <c r="AI123" s="52"/>
      <c r="AJ123" s="23"/>
      <c r="AK123" s="23"/>
      <c r="AL123" s="23"/>
      <c r="AM123" s="23"/>
      <c r="AN123" s="23"/>
      <c r="AO123" s="23"/>
      <c r="AP123" s="23"/>
      <c r="AQ123" s="154">
        <v>104</v>
      </c>
      <c r="AR123" s="155" t="s">
        <v>64</v>
      </c>
      <c r="AS123" s="165" t="s">
        <v>1733</v>
      </c>
      <c r="AT123" s="63">
        <v>26</v>
      </c>
      <c r="AU123" s="168">
        <f t="shared" si="24"/>
        <v>8.1275398562050637E-4</v>
      </c>
      <c r="AV123" s="169">
        <f t="shared" si="32"/>
        <v>0.99387308533916863</v>
      </c>
      <c r="AW123" s="74"/>
      <c r="AX123" s="154">
        <v>104</v>
      </c>
      <c r="AY123" s="155" t="s">
        <v>72</v>
      </c>
      <c r="AZ123" s="165" t="s">
        <v>410</v>
      </c>
      <c r="BA123" s="63">
        <v>134</v>
      </c>
      <c r="BB123" s="168">
        <f t="shared" si="25"/>
        <v>2.2679958702164749E-3</v>
      </c>
      <c r="BC123" s="169">
        <f t="shared" si="33"/>
        <v>0.90421948783914141</v>
      </c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</row>
    <row r="124" spans="1:75" ht="18.75" customHeight="1">
      <c r="A124" s="154">
        <f>A123+1</f>
        <v>105</v>
      </c>
      <c r="B124" s="155" t="s">
        <v>61</v>
      </c>
      <c r="C124" s="165" t="s">
        <v>198</v>
      </c>
      <c r="D124" s="63">
        <v>550</v>
      </c>
      <c r="E124" s="168">
        <f>D124/$D$873</f>
        <v>1.4157123478430978E-3</v>
      </c>
      <c r="F124" s="169">
        <f t="shared" si="27"/>
        <v>0.73861574220650394</v>
      </c>
      <c r="G124" s="23"/>
      <c r="H124" s="154">
        <v>105</v>
      </c>
      <c r="I124" s="155" t="s">
        <v>52</v>
      </c>
      <c r="J124" s="165" t="s">
        <v>574</v>
      </c>
      <c r="K124" s="63">
        <v>57</v>
      </c>
      <c r="L124" s="168">
        <f t="shared" si="20"/>
        <v>3.3657309540961538E-4</v>
      </c>
      <c r="M124" s="169">
        <f t="shared" si="28"/>
        <v>0.99300282249016847</v>
      </c>
      <c r="N124" s="23"/>
      <c r="O124" s="23"/>
      <c r="P124" s="23"/>
      <c r="Q124" s="23"/>
      <c r="R124" s="23"/>
      <c r="S124" s="23"/>
      <c r="T124" s="23"/>
      <c r="U124" s="43"/>
      <c r="V124" s="154">
        <v>105</v>
      </c>
      <c r="W124" s="155" t="s">
        <v>58</v>
      </c>
      <c r="X124" s="165" t="s">
        <v>756</v>
      </c>
      <c r="Y124" s="63">
        <v>59</v>
      </c>
      <c r="Z124" s="168">
        <f t="shared" si="22"/>
        <v>1.3993975474965014E-3</v>
      </c>
      <c r="AA124" s="169">
        <f t="shared" si="30"/>
        <v>0.95391475534261549</v>
      </c>
      <c r="AB124" s="43"/>
      <c r="AC124" s="23"/>
      <c r="AD124" s="23"/>
      <c r="AE124" s="23"/>
      <c r="AF124" s="23"/>
      <c r="AG124" s="23"/>
      <c r="AH124" s="23"/>
      <c r="AI124" s="52"/>
      <c r="AJ124" s="23"/>
      <c r="AK124" s="23"/>
      <c r="AL124" s="23"/>
      <c r="AM124" s="23"/>
      <c r="AN124" s="23"/>
      <c r="AO124" s="23"/>
      <c r="AP124" s="23"/>
      <c r="AQ124" s="154">
        <v>105</v>
      </c>
      <c r="AR124" s="155" t="s">
        <v>64</v>
      </c>
      <c r="AS124" s="165" t="s">
        <v>1761</v>
      </c>
      <c r="AT124" s="63">
        <v>26</v>
      </c>
      <c r="AU124" s="168">
        <f t="shared" si="24"/>
        <v>8.1275398562050637E-4</v>
      </c>
      <c r="AV124" s="169">
        <f t="shared" si="32"/>
        <v>0.99468583932478916</v>
      </c>
      <c r="AW124" s="74"/>
      <c r="AX124" s="154">
        <v>105</v>
      </c>
      <c r="AY124" s="155" t="s">
        <v>72</v>
      </c>
      <c r="AZ124" s="165" t="s">
        <v>1621</v>
      </c>
      <c r="BA124" s="63">
        <v>132</v>
      </c>
      <c r="BB124" s="168">
        <f t="shared" si="25"/>
        <v>2.2341451855863786E-3</v>
      </c>
      <c r="BC124" s="169">
        <f t="shared" si="33"/>
        <v>0.90645363302472781</v>
      </c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</row>
    <row r="125" spans="1:75" ht="18.75" customHeight="1">
      <c r="A125" s="154">
        <f>A124+1</f>
        <v>106</v>
      </c>
      <c r="B125" s="155" t="s">
        <v>72</v>
      </c>
      <c r="C125" s="165" t="s">
        <v>168</v>
      </c>
      <c r="D125" s="63">
        <v>549</v>
      </c>
      <c r="E125" s="168">
        <f>D125/$D$873</f>
        <v>1.413138325392474E-3</v>
      </c>
      <c r="F125" s="169">
        <f t="shared" si="27"/>
        <v>0.74002888053189642</v>
      </c>
      <c r="G125" s="23"/>
      <c r="H125" s="154">
        <v>106</v>
      </c>
      <c r="I125" s="155" t="s">
        <v>52</v>
      </c>
      <c r="J125" s="165" t="s">
        <v>1774</v>
      </c>
      <c r="K125" s="63">
        <v>57</v>
      </c>
      <c r="L125" s="168">
        <f t="shared" si="20"/>
        <v>3.3657309540961538E-4</v>
      </c>
      <c r="M125" s="169">
        <f t="shared" si="28"/>
        <v>0.99333939558557804</v>
      </c>
      <c r="N125" s="23"/>
      <c r="O125" s="23"/>
      <c r="P125" s="23"/>
      <c r="Q125" s="23"/>
      <c r="R125" s="23"/>
      <c r="S125" s="23"/>
      <c r="T125" s="23"/>
      <c r="U125" s="43"/>
      <c r="V125" s="154">
        <v>106</v>
      </c>
      <c r="W125" s="155" t="s">
        <v>58</v>
      </c>
      <c r="X125" s="165" t="s">
        <v>1566</v>
      </c>
      <c r="Y125" s="63">
        <v>56</v>
      </c>
      <c r="Z125" s="168">
        <f t="shared" si="22"/>
        <v>1.3282417399966794E-3</v>
      </c>
      <c r="AA125" s="169">
        <f t="shared" si="30"/>
        <v>0.95524299708261218</v>
      </c>
      <c r="AB125" s="43"/>
      <c r="AC125" s="23"/>
      <c r="AD125" s="23"/>
      <c r="AE125" s="23"/>
      <c r="AF125" s="23"/>
      <c r="AG125" s="23"/>
      <c r="AH125" s="23"/>
      <c r="AI125" s="52"/>
      <c r="AJ125" s="23"/>
      <c r="AK125" s="23"/>
      <c r="AL125" s="23"/>
      <c r="AM125" s="23"/>
      <c r="AN125" s="23"/>
      <c r="AO125" s="23"/>
      <c r="AP125" s="23"/>
      <c r="AQ125" s="154">
        <v>106</v>
      </c>
      <c r="AR125" s="155" t="s">
        <v>64</v>
      </c>
      <c r="AS125" s="165" t="s">
        <v>1511</v>
      </c>
      <c r="AT125" s="63">
        <v>25</v>
      </c>
      <c r="AU125" s="168">
        <f t="shared" si="24"/>
        <v>7.8149421694279466E-4</v>
      </c>
      <c r="AV125" s="169">
        <f t="shared" si="32"/>
        <v>0.995467333541732</v>
      </c>
      <c r="AW125" s="74"/>
      <c r="AX125" s="154">
        <v>106</v>
      </c>
      <c r="AY125" s="155" t="s">
        <v>72</v>
      </c>
      <c r="AZ125" s="165" t="s">
        <v>577</v>
      </c>
      <c r="BA125" s="63">
        <v>131</v>
      </c>
      <c r="BB125" s="168">
        <f t="shared" si="25"/>
        <v>2.2172198432713302E-3</v>
      </c>
      <c r="BC125" s="169">
        <f t="shared" si="33"/>
        <v>0.90867085286799909</v>
      </c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</row>
    <row r="126" spans="1:75" ht="18.75" customHeight="1">
      <c r="A126" s="154">
        <f>A125+1</f>
        <v>107</v>
      </c>
      <c r="B126" s="155" t="s">
        <v>72</v>
      </c>
      <c r="C126" s="165" t="s">
        <v>1682</v>
      </c>
      <c r="D126" s="63">
        <v>548</v>
      </c>
      <c r="E126" s="168">
        <f>D126/$D$873</f>
        <v>1.4105643029418502E-3</v>
      </c>
      <c r="F126" s="169">
        <f t="shared" si="27"/>
        <v>0.74143944483483826</v>
      </c>
      <c r="G126" s="23"/>
      <c r="H126" s="154">
        <v>107</v>
      </c>
      <c r="I126" s="155" t="s">
        <v>52</v>
      </c>
      <c r="J126" s="165" t="s">
        <v>659</v>
      </c>
      <c r="K126" s="63">
        <v>54</v>
      </c>
      <c r="L126" s="168">
        <f t="shared" si="20"/>
        <v>3.1885872196700402E-4</v>
      </c>
      <c r="M126" s="169">
        <f t="shared" si="28"/>
        <v>0.99365825430754506</v>
      </c>
      <c r="N126" s="23"/>
      <c r="O126" s="23"/>
      <c r="P126" s="23"/>
      <c r="Q126" s="23"/>
      <c r="R126" s="23"/>
      <c r="S126" s="23"/>
      <c r="T126" s="23"/>
      <c r="U126" s="43"/>
      <c r="V126" s="154">
        <v>107</v>
      </c>
      <c r="W126" s="155" t="s">
        <v>58</v>
      </c>
      <c r="X126" s="165" t="s">
        <v>699</v>
      </c>
      <c r="Y126" s="63">
        <v>56</v>
      </c>
      <c r="Z126" s="168">
        <f t="shared" si="22"/>
        <v>1.3282417399966794E-3</v>
      </c>
      <c r="AA126" s="169">
        <f t="shared" si="30"/>
        <v>0.95657123882260886</v>
      </c>
      <c r="AB126" s="43"/>
      <c r="AC126" s="23"/>
      <c r="AD126" s="23"/>
      <c r="AE126" s="23"/>
      <c r="AF126" s="23"/>
      <c r="AG126" s="23"/>
      <c r="AH126" s="23"/>
      <c r="AI126" s="52"/>
      <c r="AJ126" s="23"/>
      <c r="AK126" s="23"/>
      <c r="AL126" s="23"/>
      <c r="AM126" s="23"/>
      <c r="AN126" s="23"/>
      <c r="AO126" s="23"/>
      <c r="AP126" s="23"/>
      <c r="AQ126" s="154">
        <v>107</v>
      </c>
      <c r="AR126" s="155" t="s">
        <v>64</v>
      </c>
      <c r="AS126" s="165" t="s">
        <v>1756</v>
      </c>
      <c r="AT126" s="63">
        <v>24</v>
      </c>
      <c r="AU126" s="168">
        <f t="shared" si="24"/>
        <v>7.5023444826508284E-4</v>
      </c>
      <c r="AV126" s="169">
        <f t="shared" si="32"/>
        <v>0.99621756798999705</v>
      </c>
      <c r="AW126" s="74"/>
      <c r="AX126" s="154">
        <v>107</v>
      </c>
      <c r="AY126" s="155" t="s">
        <v>72</v>
      </c>
      <c r="AZ126" s="165" t="s">
        <v>1779</v>
      </c>
      <c r="BA126" s="63">
        <v>128</v>
      </c>
      <c r="BB126" s="168">
        <f t="shared" si="25"/>
        <v>2.1664438163261851E-3</v>
      </c>
      <c r="BC126" s="169">
        <f t="shared" si="33"/>
        <v>0.91083729668432523</v>
      </c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</row>
    <row r="127" spans="1:75" ht="18.75" customHeight="1">
      <c r="A127" s="154">
        <f>A126+1</f>
        <v>108</v>
      </c>
      <c r="B127" s="155" t="s">
        <v>56</v>
      </c>
      <c r="C127" s="165" t="s">
        <v>1531</v>
      </c>
      <c r="D127" s="63">
        <v>535</v>
      </c>
      <c r="E127" s="168">
        <f>D127/$D$873</f>
        <v>1.3771020110837408E-3</v>
      </c>
      <c r="F127" s="169">
        <f t="shared" si="27"/>
        <v>0.74281654684592202</v>
      </c>
      <c r="G127" s="23"/>
      <c r="H127" s="154">
        <v>108</v>
      </c>
      <c r="I127" s="155" t="s">
        <v>52</v>
      </c>
      <c r="J127" s="165" t="s">
        <v>695</v>
      </c>
      <c r="K127" s="63">
        <v>54</v>
      </c>
      <c r="L127" s="168">
        <f t="shared" si="20"/>
        <v>3.1885872196700402E-4</v>
      </c>
      <c r="M127" s="169">
        <f t="shared" si="28"/>
        <v>0.99397711302951208</v>
      </c>
      <c r="N127" s="23"/>
      <c r="O127" s="23"/>
      <c r="P127" s="23"/>
      <c r="Q127" s="23"/>
      <c r="R127" s="23"/>
      <c r="S127" s="23"/>
      <c r="T127" s="23"/>
      <c r="U127" s="43"/>
      <c r="V127" s="154">
        <v>108</v>
      </c>
      <c r="W127" s="155" t="s">
        <v>58</v>
      </c>
      <c r="X127" s="165" t="s">
        <v>666</v>
      </c>
      <c r="Y127" s="63">
        <v>53</v>
      </c>
      <c r="Z127" s="168">
        <f t="shared" si="22"/>
        <v>1.2570859324968573E-3</v>
      </c>
      <c r="AA127" s="169">
        <f t="shared" si="30"/>
        <v>0.95782832475510571</v>
      </c>
      <c r="AB127" s="43"/>
      <c r="AC127" s="23"/>
      <c r="AD127" s="23"/>
      <c r="AE127" s="23"/>
      <c r="AF127" s="23"/>
      <c r="AG127" s="23"/>
      <c r="AH127" s="23"/>
      <c r="AI127" s="52"/>
      <c r="AJ127" s="23"/>
      <c r="AK127" s="23"/>
      <c r="AL127" s="23"/>
      <c r="AM127" s="23"/>
      <c r="AN127" s="23"/>
      <c r="AO127" s="23"/>
      <c r="AP127" s="23"/>
      <c r="AQ127" s="154">
        <v>108</v>
      </c>
      <c r="AR127" s="155" t="s">
        <v>64</v>
      </c>
      <c r="AS127" s="165" t="s">
        <v>1572</v>
      </c>
      <c r="AT127" s="63">
        <v>23</v>
      </c>
      <c r="AU127" s="168">
        <f t="shared" si="24"/>
        <v>7.1897467958737101E-4</v>
      </c>
      <c r="AV127" s="169">
        <f t="shared" si="32"/>
        <v>0.99693654266958442</v>
      </c>
      <c r="AW127" s="74"/>
      <c r="AX127" s="154">
        <v>108</v>
      </c>
      <c r="AY127" s="155" t="s">
        <v>72</v>
      </c>
      <c r="AZ127" s="165" t="s">
        <v>1592</v>
      </c>
      <c r="BA127" s="63">
        <v>127</v>
      </c>
      <c r="BB127" s="168">
        <f t="shared" si="25"/>
        <v>2.1495184740111368E-3</v>
      </c>
      <c r="BC127" s="169">
        <f t="shared" si="33"/>
        <v>0.91298681515833635</v>
      </c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</row>
    <row r="128" spans="1:75" ht="18.75" customHeight="1">
      <c r="A128" s="154">
        <f>A127+1</f>
        <v>109</v>
      </c>
      <c r="B128" s="155" t="s">
        <v>72</v>
      </c>
      <c r="C128" s="165" t="s">
        <v>161</v>
      </c>
      <c r="D128" s="63">
        <v>532</v>
      </c>
      <c r="E128" s="168">
        <f>D128/$D$873</f>
        <v>1.3693799437318691E-3</v>
      </c>
      <c r="F128" s="169">
        <f t="shared" si="27"/>
        <v>0.7441859267896539</v>
      </c>
      <c r="G128" s="23"/>
      <c r="H128" s="154">
        <v>109</v>
      </c>
      <c r="I128" s="155" t="s">
        <v>52</v>
      </c>
      <c r="J128" s="165" t="s">
        <v>633</v>
      </c>
      <c r="K128" s="63">
        <v>53</v>
      </c>
      <c r="L128" s="168">
        <f t="shared" si="20"/>
        <v>3.129539308194669E-4</v>
      </c>
      <c r="M128" s="169">
        <f t="shared" si="28"/>
        <v>0.99429006696033151</v>
      </c>
      <c r="N128" s="23"/>
      <c r="O128" s="23"/>
      <c r="P128" s="23"/>
      <c r="Q128" s="23"/>
      <c r="R128" s="23"/>
      <c r="S128" s="23"/>
      <c r="T128" s="23"/>
      <c r="U128" s="43"/>
      <c r="V128" s="154">
        <v>109</v>
      </c>
      <c r="W128" s="155" t="s">
        <v>58</v>
      </c>
      <c r="X128" s="165" t="s">
        <v>667</v>
      </c>
      <c r="Y128" s="63">
        <v>53</v>
      </c>
      <c r="Z128" s="168">
        <f t="shared" si="22"/>
        <v>1.2570859324968573E-3</v>
      </c>
      <c r="AA128" s="169">
        <f t="shared" si="30"/>
        <v>0.95908541068760256</v>
      </c>
      <c r="AB128" s="43"/>
      <c r="AC128" s="23"/>
      <c r="AD128" s="23"/>
      <c r="AE128" s="23"/>
      <c r="AF128" s="23"/>
      <c r="AG128" s="23"/>
      <c r="AH128" s="23"/>
      <c r="AI128" s="52"/>
      <c r="AJ128" s="23"/>
      <c r="AK128" s="23"/>
      <c r="AL128" s="23"/>
      <c r="AM128" s="23"/>
      <c r="AN128" s="23"/>
      <c r="AO128" s="23"/>
      <c r="AP128" s="23"/>
      <c r="AQ128" s="154">
        <v>109</v>
      </c>
      <c r="AR128" s="155" t="s">
        <v>64</v>
      </c>
      <c r="AS128" s="165" t="s">
        <v>842</v>
      </c>
      <c r="AT128" s="63">
        <v>22</v>
      </c>
      <c r="AU128" s="168">
        <f t="shared" si="24"/>
        <v>6.877149109096593E-4</v>
      </c>
      <c r="AV128" s="169">
        <f t="shared" si="32"/>
        <v>0.99762425758049411</v>
      </c>
      <c r="AW128" s="74"/>
      <c r="AX128" s="154">
        <v>109</v>
      </c>
      <c r="AY128" s="155" t="s">
        <v>72</v>
      </c>
      <c r="AZ128" s="165" t="s">
        <v>397</v>
      </c>
      <c r="BA128" s="63">
        <v>126</v>
      </c>
      <c r="BB128" s="168">
        <f t="shared" si="25"/>
        <v>2.1325931316960884E-3</v>
      </c>
      <c r="BC128" s="169">
        <f t="shared" si="33"/>
        <v>0.91511940829003247</v>
      </c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</row>
    <row r="129" spans="1:75" ht="18.75" customHeight="1">
      <c r="A129" s="154">
        <f>A128+1</f>
        <v>110</v>
      </c>
      <c r="B129" s="155" t="s">
        <v>52</v>
      </c>
      <c r="C129" s="165" t="s">
        <v>1476</v>
      </c>
      <c r="D129" s="63">
        <v>524</v>
      </c>
      <c r="E129" s="168">
        <f>D129/$D$873</f>
        <v>1.3487877641268787E-3</v>
      </c>
      <c r="F129" s="169">
        <f t="shared" si="27"/>
        <v>0.74553471455378073</v>
      </c>
      <c r="G129" s="23"/>
      <c r="H129" s="154">
        <v>110</v>
      </c>
      <c r="I129" s="155" t="s">
        <v>52</v>
      </c>
      <c r="J129" s="165" t="s">
        <v>1696</v>
      </c>
      <c r="K129" s="63">
        <v>51</v>
      </c>
      <c r="L129" s="168">
        <f t="shared" si="20"/>
        <v>3.0114434852439271E-4</v>
      </c>
      <c r="M129" s="169">
        <f t="shared" si="28"/>
        <v>0.99459121130885586</v>
      </c>
      <c r="N129" s="23"/>
      <c r="O129" s="23"/>
      <c r="P129" s="23"/>
      <c r="Q129" s="23"/>
      <c r="R129" s="23"/>
      <c r="S129" s="23"/>
      <c r="T129" s="23"/>
      <c r="U129" s="43"/>
      <c r="V129" s="154">
        <v>110</v>
      </c>
      <c r="W129" s="155" t="s">
        <v>58</v>
      </c>
      <c r="X129" s="165" t="s">
        <v>1597</v>
      </c>
      <c r="Y129" s="63">
        <v>52</v>
      </c>
      <c r="Z129" s="168">
        <f t="shared" si="22"/>
        <v>1.2333673299969165E-3</v>
      </c>
      <c r="AA129" s="169">
        <f t="shared" si="30"/>
        <v>0.96031877801759946</v>
      </c>
      <c r="AB129" s="43"/>
      <c r="AC129" s="23"/>
      <c r="AD129" s="23"/>
      <c r="AE129" s="23"/>
      <c r="AF129" s="23"/>
      <c r="AG129" s="23"/>
      <c r="AH129" s="23"/>
      <c r="AI129" s="52"/>
      <c r="AJ129" s="23"/>
      <c r="AK129" s="23"/>
      <c r="AL129" s="23"/>
      <c r="AM129" s="23"/>
      <c r="AN129" s="23"/>
      <c r="AO129" s="23"/>
      <c r="AP129" s="23"/>
      <c r="AQ129" s="154">
        <v>110</v>
      </c>
      <c r="AR129" s="155" t="s">
        <v>64</v>
      </c>
      <c r="AS129" s="165" t="s">
        <v>861</v>
      </c>
      <c r="AT129" s="63">
        <v>22</v>
      </c>
      <c r="AU129" s="168">
        <f t="shared" si="24"/>
        <v>6.877149109096593E-4</v>
      </c>
      <c r="AV129" s="169">
        <f t="shared" si="32"/>
        <v>0.9983119724914038</v>
      </c>
      <c r="AW129" s="74"/>
      <c r="AX129" s="154">
        <v>110</v>
      </c>
      <c r="AY129" s="155" t="s">
        <v>72</v>
      </c>
      <c r="AZ129" s="165" t="s">
        <v>462</v>
      </c>
      <c r="BA129" s="63">
        <v>123</v>
      </c>
      <c r="BB129" s="168">
        <f t="shared" si="25"/>
        <v>2.0818171047509437E-3</v>
      </c>
      <c r="BC129" s="169">
        <f t="shared" si="33"/>
        <v>0.91720122539478344</v>
      </c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</row>
    <row r="130" spans="1:75" ht="18.75" customHeight="1">
      <c r="A130" s="154">
        <f>A129+1</f>
        <v>111</v>
      </c>
      <c r="B130" s="155" t="s">
        <v>61</v>
      </c>
      <c r="C130" s="165" t="s">
        <v>1809</v>
      </c>
      <c r="D130" s="63">
        <v>523</v>
      </c>
      <c r="E130" s="168">
        <f>D130/$D$873</f>
        <v>1.3462137416762549E-3</v>
      </c>
      <c r="F130" s="169">
        <f t="shared" si="27"/>
        <v>0.74688092829545694</v>
      </c>
      <c r="G130" s="23"/>
      <c r="H130" s="154">
        <v>111</v>
      </c>
      <c r="I130" s="155" t="s">
        <v>52</v>
      </c>
      <c r="J130" s="165" t="s">
        <v>814</v>
      </c>
      <c r="K130" s="63">
        <v>50</v>
      </c>
      <c r="L130" s="168">
        <f t="shared" si="20"/>
        <v>2.9523955737685559E-4</v>
      </c>
      <c r="M130" s="169">
        <f t="shared" si="28"/>
        <v>0.99488645086623273</v>
      </c>
      <c r="N130" s="23"/>
      <c r="O130" s="23"/>
      <c r="P130" s="23"/>
      <c r="Q130" s="23"/>
      <c r="R130" s="23"/>
      <c r="S130" s="23"/>
      <c r="T130" s="23"/>
      <c r="U130" s="43"/>
      <c r="V130" s="154">
        <v>111</v>
      </c>
      <c r="W130" s="155" t="s">
        <v>58</v>
      </c>
      <c r="X130" s="165" t="s">
        <v>711</v>
      </c>
      <c r="Y130" s="63">
        <v>52</v>
      </c>
      <c r="Z130" s="168">
        <f t="shared" si="22"/>
        <v>1.2333673299969165E-3</v>
      </c>
      <c r="AA130" s="169">
        <f t="shared" si="30"/>
        <v>0.96155214534759637</v>
      </c>
      <c r="AB130" s="43"/>
      <c r="AC130" s="23"/>
      <c r="AD130" s="23"/>
      <c r="AE130" s="23"/>
      <c r="AF130" s="23"/>
      <c r="AG130" s="23"/>
      <c r="AH130" s="23"/>
      <c r="AI130" s="52"/>
      <c r="AJ130" s="23"/>
      <c r="AK130" s="23"/>
      <c r="AL130" s="23"/>
      <c r="AM130" s="23"/>
      <c r="AN130" s="23"/>
      <c r="AO130" s="23"/>
      <c r="AP130" s="23"/>
      <c r="AQ130" s="154">
        <v>111</v>
      </c>
      <c r="AR130" s="155" t="s">
        <v>64</v>
      </c>
      <c r="AS130" s="165" t="s">
        <v>846</v>
      </c>
      <c r="AT130" s="63">
        <v>16</v>
      </c>
      <c r="AU130" s="168">
        <f t="shared" si="24"/>
        <v>5.0015629884338859E-4</v>
      </c>
      <c r="AV130" s="169">
        <f t="shared" si="32"/>
        <v>0.99881212879024717</v>
      </c>
      <c r="AW130" s="74"/>
      <c r="AX130" s="154">
        <v>111</v>
      </c>
      <c r="AY130" s="155" t="s">
        <v>72</v>
      </c>
      <c r="AZ130" s="165" t="s">
        <v>561</v>
      </c>
      <c r="BA130" s="63">
        <v>122</v>
      </c>
      <c r="BB130" s="168">
        <f t="shared" si="25"/>
        <v>2.0648917624358954E-3</v>
      </c>
      <c r="BC130" s="169">
        <f t="shared" si="33"/>
        <v>0.91926611715721929</v>
      </c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</row>
    <row r="131" spans="1:75" ht="18.75" customHeight="1">
      <c r="A131" s="154">
        <f>A130+1</f>
        <v>112</v>
      </c>
      <c r="B131" s="155" t="s">
        <v>72</v>
      </c>
      <c r="C131" s="165" t="s">
        <v>186</v>
      </c>
      <c r="D131" s="63">
        <v>522</v>
      </c>
      <c r="E131" s="168">
        <f>D131/$D$873</f>
        <v>1.3436397192256311E-3</v>
      </c>
      <c r="F131" s="169">
        <f t="shared" si="27"/>
        <v>0.74822456801468262</v>
      </c>
      <c r="G131" s="23"/>
      <c r="H131" s="154">
        <v>112</v>
      </c>
      <c r="I131" s="155" t="s">
        <v>52</v>
      </c>
      <c r="J131" s="165" t="s">
        <v>755</v>
      </c>
      <c r="K131" s="63">
        <v>49</v>
      </c>
      <c r="L131" s="168">
        <f t="shared" si="20"/>
        <v>2.8933476622931847E-4</v>
      </c>
      <c r="M131" s="169">
        <f t="shared" si="28"/>
        <v>0.99517578563246201</v>
      </c>
      <c r="N131" s="23"/>
      <c r="O131" s="23"/>
      <c r="P131" s="23"/>
      <c r="Q131" s="23"/>
      <c r="R131" s="23"/>
      <c r="S131" s="23"/>
      <c r="T131" s="23"/>
      <c r="U131" s="43"/>
      <c r="V131" s="154">
        <v>112</v>
      </c>
      <c r="W131" s="155" t="s">
        <v>58</v>
      </c>
      <c r="X131" s="165" t="s">
        <v>1521</v>
      </c>
      <c r="Y131" s="63">
        <v>51</v>
      </c>
      <c r="Z131" s="168">
        <f t="shared" si="22"/>
        <v>1.2096487274969759E-3</v>
      </c>
      <c r="AA131" s="169">
        <f t="shared" si="30"/>
        <v>0.96276179407509332</v>
      </c>
      <c r="AB131" s="43"/>
      <c r="AC131" s="23"/>
      <c r="AD131" s="23"/>
      <c r="AE131" s="23"/>
      <c r="AF131" s="23"/>
      <c r="AG131" s="23"/>
      <c r="AH131" s="23"/>
      <c r="AI131" s="52"/>
      <c r="AJ131" s="23"/>
      <c r="AK131" s="23"/>
      <c r="AL131" s="23"/>
      <c r="AM131" s="23"/>
      <c r="AN131" s="23"/>
      <c r="AO131" s="23"/>
      <c r="AP131" s="23"/>
      <c r="AQ131" s="154">
        <v>112</v>
      </c>
      <c r="AR131" s="155" t="s">
        <v>64</v>
      </c>
      <c r="AS131" s="165" t="s">
        <v>1530</v>
      </c>
      <c r="AT131" s="63">
        <v>14</v>
      </c>
      <c r="AU131" s="168">
        <f t="shared" si="24"/>
        <v>4.3763676148796501E-4</v>
      </c>
      <c r="AV131" s="169">
        <f t="shared" si="32"/>
        <v>0.99924976555173517</v>
      </c>
      <c r="AW131" s="74"/>
      <c r="AX131" s="154">
        <v>112</v>
      </c>
      <c r="AY131" s="155" t="s">
        <v>72</v>
      </c>
      <c r="AZ131" s="165" t="s">
        <v>1529</v>
      </c>
      <c r="BA131" s="63">
        <v>118</v>
      </c>
      <c r="BB131" s="168">
        <f t="shared" si="25"/>
        <v>1.9971903931757019E-3</v>
      </c>
      <c r="BC131" s="169">
        <f t="shared" si="33"/>
        <v>0.92126330755039498</v>
      </c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</row>
    <row r="132" spans="1:75" ht="18.75" customHeight="1">
      <c r="A132" s="154">
        <f>A131+1</f>
        <v>113</v>
      </c>
      <c r="B132" s="155" t="s">
        <v>52</v>
      </c>
      <c r="C132" s="165" t="s">
        <v>169</v>
      </c>
      <c r="D132" s="63">
        <v>516</v>
      </c>
      <c r="E132" s="168">
        <f>D132/$D$873</f>
        <v>1.3281955845218883E-3</v>
      </c>
      <c r="F132" s="169">
        <f t="shared" si="27"/>
        <v>0.74955276359920453</v>
      </c>
      <c r="G132" s="23"/>
      <c r="H132" s="154">
        <v>113</v>
      </c>
      <c r="I132" s="155" t="s">
        <v>52</v>
      </c>
      <c r="J132" s="165" t="s">
        <v>658</v>
      </c>
      <c r="K132" s="63">
        <v>48</v>
      </c>
      <c r="L132" s="168">
        <f t="shared" si="20"/>
        <v>2.8342997508178135E-4</v>
      </c>
      <c r="M132" s="169">
        <f t="shared" si="28"/>
        <v>0.9954592156075438</v>
      </c>
      <c r="N132" s="23"/>
      <c r="O132" s="23"/>
      <c r="P132" s="23"/>
      <c r="Q132" s="23"/>
      <c r="R132" s="23"/>
      <c r="S132" s="23"/>
      <c r="T132" s="23"/>
      <c r="U132" s="43"/>
      <c r="V132" s="154">
        <v>113</v>
      </c>
      <c r="W132" s="155" t="s">
        <v>58</v>
      </c>
      <c r="X132" s="165" t="s">
        <v>656</v>
      </c>
      <c r="Y132" s="63">
        <v>51</v>
      </c>
      <c r="Z132" s="168">
        <f t="shared" si="22"/>
        <v>1.2096487274969759E-3</v>
      </c>
      <c r="AA132" s="169">
        <f t="shared" si="30"/>
        <v>0.96397144280259028</v>
      </c>
      <c r="AB132" s="43"/>
      <c r="AC132" s="23"/>
      <c r="AD132" s="23"/>
      <c r="AE132" s="23"/>
      <c r="AF132" s="23"/>
      <c r="AG132" s="23"/>
      <c r="AH132" s="23"/>
      <c r="AI132" s="52"/>
      <c r="AJ132" s="23"/>
      <c r="AK132" s="23"/>
      <c r="AL132" s="23"/>
      <c r="AM132" s="23"/>
      <c r="AN132" s="23"/>
      <c r="AO132" s="23"/>
      <c r="AP132" s="23"/>
      <c r="AQ132" s="154">
        <v>113</v>
      </c>
      <c r="AR132" s="155" t="s">
        <v>64</v>
      </c>
      <c r="AS132" s="165" t="s">
        <v>1732</v>
      </c>
      <c r="AT132" s="63">
        <v>13</v>
      </c>
      <c r="AU132" s="168">
        <f t="shared" si="24"/>
        <v>4.0637699281025318E-4</v>
      </c>
      <c r="AV132" s="169">
        <f t="shared" si="32"/>
        <v>0.99965614254454538</v>
      </c>
      <c r="AW132" s="74"/>
      <c r="AX132" s="154">
        <v>113</v>
      </c>
      <c r="AY132" s="155" t="s">
        <v>72</v>
      </c>
      <c r="AZ132" s="165" t="s">
        <v>447</v>
      </c>
      <c r="BA132" s="63">
        <v>115</v>
      </c>
      <c r="BB132" s="168">
        <f t="shared" si="25"/>
        <v>1.946414366230557E-3</v>
      </c>
      <c r="BC132" s="169">
        <f t="shared" si="33"/>
        <v>0.92320972191662554</v>
      </c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</row>
    <row r="133" spans="1:75" ht="18.75" customHeight="1">
      <c r="A133" s="154">
        <f>A132+1</f>
        <v>114</v>
      </c>
      <c r="B133" s="155" t="s">
        <v>61</v>
      </c>
      <c r="C133" s="165" t="s">
        <v>1727</v>
      </c>
      <c r="D133" s="63">
        <v>510</v>
      </c>
      <c r="E133" s="168">
        <f>D133/$D$873</f>
        <v>1.3127514498181452E-3</v>
      </c>
      <c r="F133" s="169">
        <f t="shared" si="27"/>
        <v>0.75086551504902266</v>
      </c>
      <c r="G133" s="23"/>
      <c r="H133" s="154">
        <v>114</v>
      </c>
      <c r="I133" s="155" t="s">
        <v>52</v>
      </c>
      <c r="J133" s="165" t="s">
        <v>743</v>
      </c>
      <c r="K133" s="63">
        <v>47</v>
      </c>
      <c r="L133" s="168">
        <f t="shared" si="20"/>
        <v>2.7752518393424423E-4</v>
      </c>
      <c r="M133" s="169">
        <f t="shared" si="28"/>
        <v>0.995736740791478</v>
      </c>
      <c r="N133" s="23"/>
      <c r="O133" s="23"/>
      <c r="P133" s="23"/>
      <c r="Q133" s="23"/>
      <c r="R133" s="23"/>
      <c r="S133" s="23"/>
      <c r="T133" s="23"/>
      <c r="U133" s="43"/>
      <c r="V133" s="154">
        <v>114</v>
      </c>
      <c r="W133" s="155" t="s">
        <v>58</v>
      </c>
      <c r="X133" s="165" t="s">
        <v>1575</v>
      </c>
      <c r="Y133" s="63">
        <v>50</v>
      </c>
      <c r="Z133" s="168">
        <f t="shared" si="22"/>
        <v>1.1859301249970353E-3</v>
      </c>
      <c r="AA133" s="169">
        <f t="shared" si="30"/>
        <v>0.9651573729275873</v>
      </c>
      <c r="AB133" s="43"/>
      <c r="AC133" s="23"/>
      <c r="AD133" s="23"/>
      <c r="AE133" s="23"/>
      <c r="AF133" s="23"/>
      <c r="AG133" s="23"/>
      <c r="AH133" s="23"/>
      <c r="AI133" s="52"/>
      <c r="AJ133" s="23"/>
      <c r="AK133" s="23"/>
      <c r="AL133" s="23"/>
      <c r="AM133" s="23"/>
      <c r="AN133" s="23"/>
      <c r="AO133" s="23"/>
      <c r="AP133" s="23"/>
      <c r="AQ133" s="154">
        <v>114</v>
      </c>
      <c r="AR133" s="155" t="s">
        <v>64</v>
      </c>
      <c r="AS133" s="165" t="s">
        <v>904</v>
      </c>
      <c r="AT133" s="63">
        <v>11</v>
      </c>
      <c r="AU133" s="168">
        <f t="shared" si="24"/>
        <v>3.4385745545482965E-4</v>
      </c>
      <c r="AV133" s="169">
        <f t="shared" si="32"/>
        <v>1.0000000000000002</v>
      </c>
      <c r="AW133" s="74"/>
      <c r="AX133" s="154">
        <v>114</v>
      </c>
      <c r="AY133" s="155" t="s">
        <v>72</v>
      </c>
      <c r="AZ133" s="165" t="s">
        <v>1525</v>
      </c>
      <c r="BA133" s="63">
        <v>114</v>
      </c>
      <c r="BB133" s="168">
        <f t="shared" si="25"/>
        <v>1.9294890239155086E-3</v>
      </c>
      <c r="BC133" s="169">
        <f t="shared" si="33"/>
        <v>0.92513921094054108</v>
      </c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</row>
    <row r="134" spans="1:75" ht="18.75" customHeight="1">
      <c r="A134" s="154">
        <f>A133+1</f>
        <v>115</v>
      </c>
      <c r="B134" s="155" t="s">
        <v>58</v>
      </c>
      <c r="C134" s="165" t="s">
        <v>1528</v>
      </c>
      <c r="D134" s="63">
        <v>508</v>
      </c>
      <c r="E134" s="168">
        <f>D134/$D$873</f>
        <v>1.3076034049168976E-3</v>
      </c>
      <c r="F134" s="169">
        <f t="shared" si="27"/>
        <v>0.75217311845393953</v>
      </c>
      <c r="G134" s="23"/>
      <c r="H134" s="154">
        <v>115</v>
      </c>
      <c r="I134" s="155" t="s">
        <v>52</v>
      </c>
      <c r="J134" s="165" t="s">
        <v>1757</v>
      </c>
      <c r="K134" s="63">
        <v>46</v>
      </c>
      <c r="L134" s="168">
        <f t="shared" si="20"/>
        <v>2.7162039278670711E-4</v>
      </c>
      <c r="M134" s="169">
        <f t="shared" si="28"/>
        <v>0.99600836118426472</v>
      </c>
      <c r="N134" s="23"/>
      <c r="O134" s="23"/>
      <c r="P134" s="23"/>
      <c r="Q134" s="23"/>
      <c r="R134" s="23"/>
      <c r="S134" s="23"/>
      <c r="T134" s="23"/>
      <c r="U134" s="43"/>
      <c r="V134" s="154">
        <v>115</v>
      </c>
      <c r="W134" s="155" t="s">
        <v>58</v>
      </c>
      <c r="X134" s="165" t="s">
        <v>1715</v>
      </c>
      <c r="Y134" s="63">
        <v>49</v>
      </c>
      <c r="Z134" s="168">
        <f t="shared" si="22"/>
        <v>1.1622115224970944E-3</v>
      </c>
      <c r="AA134" s="169">
        <f t="shared" si="30"/>
        <v>0.96631958445008437</v>
      </c>
      <c r="AB134" s="43"/>
      <c r="AC134" s="23"/>
      <c r="AD134" s="23"/>
      <c r="AE134" s="23"/>
      <c r="AF134" s="23"/>
      <c r="AG134" s="23"/>
      <c r="AH134" s="23"/>
      <c r="AI134" s="52"/>
      <c r="AJ134" s="23"/>
      <c r="AK134" s="23"/>
      <c r="AL134" s="23"/>
      <c r="AM134" s="23"/>
      <c r="AN134" s="23"/>
      <c r="AO134" s="23"/>
      <c r="AP134" s="23"/>
      <c r="AQ134" s="245" t="s">
        <v>912</v>
      </c>
      <c r="AR134" s="245"/>
      <c r="AS134" s="245"/>
      <c r="AT134" s="176">
        <f>SUM(AT20:AT133)</f>
        <v>31990</v>
      </c>
      <c r="AU134" s="183">
        <f t="shared" si="24"/>
        <v>1</v>
      </c>
      <c r="AV134" s="167"/>
      <c r="AW134" s="74"/>
      <c r="AX134" s="154">
        <v>115</v>
      </c>
      <c r="AY134" s="155" t="s">
        <v>72</v>
      </c>
      <c r="AZ134" s="165" t="s">
        <v>548</v>
      </c>
      <c r="BA134" s="63">
        <v>113</v>
      </c>
      <c r="BB134" s="168">
        <f t="shared" si="25"/>
        <v>1.9125636816004605E-3</v>
      </c>
      <c r="BC134" s="169">
        <f t="shared" si="33"/>
        <v>0.9270517746221415</v>
      </c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</row>
    <row r="135" spans="1:75" ht="18.75" customHeight="1">
      <c r="A135" s="154">
        <f>A134+1</f>
        <v>116</v>
      </c>
      <c r="B135" s="155" t="s">
        <v>58</v>
      </c>
      <c r="C135" s="165" t="s">
        <v>1752</v>
      </c>
      <c r="D135" s="63">
        <v>502</v>
      </c>
      <c r="E135" s="168">
        <f>D135/$D$873</f>
        <v>1.2921592702131548E-3</v>
      </c>
      <c r="F135" s="169">
        <f t="shared" si="27"/>
        <v>0.75346527772415273</v>
      </c>
      <c r="G135" s="23"/>
      <c r="H135" s="154">
        <v>116</v>
      </c>
      <c r="I135" s="155" t="s">
        <v>52</v>
      </c>
      <c r="J135" s="165" t="s">
        <v>1723</v>
      </c>
      <c r="K135" s="63">
        <v>45</v>
      </c>
      <c r="L135" s="168">
        <f t="shared" si="20"/>
        <v>2.6571560163917004E-4</v>
      </c>
      <c r="M135" s="169">
        <f t="shared" si="28"/>
        <v>0.99627407678590385</v>
      </c>
      <c r="N135" s="23"/>
      <c r="O135" s="23"/>
      <c r="P135" s="23"/>
      <c r="Q135" s="23"/>
      <c r="R135" s="23"/>
      <c r="S135" s="23"/>
      <c r="T135" s="23"/>
      <c r="U135" s="43"/>
      <c r="V135" s="154">
        <v>116</v>
      </c>
      <c r="W135" s="155" t="s">
        <v>58</v>
      </c>
      <c r="X135" s="165" t="s">
        <v>798</v>
      </c>
      <c r="Y135" s="63">
        <v>48</v>
      </c>
      <c r="Z135" s="168">
        <f t="shared" si="22"/>
        <v>1.1384929199971538E-3</v>
      </c>
      <c r="AA135" s="169">
        <f t="shared" si="30"/>
        <v>0.96745807737008149</v>
      </c>
      <c r="AB135" s="43"/>
      <c r="AC135" s="23"/>
      <c r="AD135" s="23"/>
      <c r="AE135" s="23"/>
      <c r="AF135" s="23"/>
      <c r="AG135" s="23"/>
      <c r="AH135" s="23"/>
      <c r="AI135" s="52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154">
        <v>116</v>
      </c>
      <c r="AY135" s="155" t="s">
        <v>72</v>
      </c>
      <c r="AZ135" s="165" t="s">
        <v>527</v>
      </c>
      <c r="BA135" s="63">
        <v>111</v>
      </c>
      <c r="BB135" s="168">
        <f t="shared" si="25"/>
        <v>1.8787129969703637E-3</v>
      </c>
      <c r="BC135" s="169">
        <f t="shared" si="33"/>
        <v>0.9289304876191119</v>
      </c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</row>
    <row r="136" spans="1:75" ht="18.75" customHeight="1">
      <c r="A136" s="154">
        <f>A135+1</f>
        <v>117</v>
      </c>
      <c r="B136" s="155" t="s">
        <v>64</v>
      </c>
      <c r="C136" s="165" t="s">
        <v>1712</v>
      </c>
      <c r="D136" s="63">
        <v>501</v>
      </c>
      <c r="E136" s="168">
        <f>D136/$D$873</f>
        <v>1.289585247762531E-3</v>
      </c>
      <c r="F136" s="169">
        <f t="shared" si="27"/>
        <v>0.7547548629719153</v>
      </c>
      <c r="G136" s="23"/>
      <c r="H136" s="154">
        <v>117</v>
      </c>
      <c r="I136" s="155" t="s">
        <v>52</v>
      </c>
      <c r="J136" s="165" t="s">
        <v>748</v>
      </c>
      <c r="K136" s="63">
        <v>44</v>
      </c>
      <c r="L136" s="168">
        <f t="shared" si="20"/>
        <v>2.5981081049163292E-4</v>
      </c>
      <c r="M136" s="169">
        <f t="shared" si="28"/>
        <v>0.9965338875963955</v>
      </c>
      <c r="N136" s="23"/>
      <c r="O136" s="23"/>
      <c r="P136" s="23"/>
      <c r="Q136" s="23"/>
      <c r="R136" s="23"/>
      <c r="S136" s="23"/>
      <c r="T136" s="23"/>
      <c r="U136" s="43"/>
      <c r="V136" s="154">
        <v>117</v>
      </c>
      <c r="W136" s="155" t="s">
        <v>58</v>
      </c>
      <c r="X136" s="165" t="s">
        <v>796</v>
      </c>
      <c r="Y136" s="63">
        <v>47</v>
      </c>
      <c r="Z136" s="168">
        <f t="shared" si="22"/>
        <v>1.114774317497213E-3</v>
      </c>
      <c r="AA136" s="169">
        <f t="shared" si="30"/>
        <v>0.96857285168757867</v>
      </c>
      <c r="AB136" s="43"/>
      <c r="AC136" s="23"/>
      <c r="AD136" s="23"/>
      <c r="AE136" s="23"/>
      <c r="AF136" s="23"/>
      <c r="AG136" s="23"/>
      <c r="AH136" s="23"/>
      <c r="AI136" s="52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154">
        <v>117</v>
      </c>
      <c r="AY136" s="155" t="s">
        <v>72</v>
      </c>
      <c r="AZ136" s="165" t="s">
        <v>443</v>
      </c>
      <c r="BA136" s="63">
        <v>109</v>
      </c>
      <c r="BB136" s="168">
        <f t="shared" si="25"/>
        <v>1.844862312340267E-3</v>
      </c>
      <c r="BC136" s="169">
        <f t="shared" si="33"/>
        <v>0.93077534993145217</v>
      </c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</row>
    <row r="137" spans="1:75" ht="18.75" customHeight="1">
      <c r="A137" s="154">
        <f>A136+1</f>
        <v>118</v>
      </c>
      <c r="B137" s="155" t="s">
        <v>52</v>
      </c>
      <c r="C137" s="165" t="s">
        <v>181</v>
      </c>
      <c r="D137" s="63">
        <v>499</v>
      </c>
      <c r="E137" s="168">
        <f>D137/$D$873</f>
        <v>1.2844372028612834E-3</v>
      </c>
      <c r="F137" s="169">
        <f t="shared" si="27"/>
        <v>0.75603930017477661</v>
      </c>
      <c r="G137" s="23"/>
      <c r="H137" s="154">
        <v>118</v>
      </c>
      <c r="I137" s="155" t="s">
        <v>52</v>
      </c>
      <c r="J137" s="165" t="s">
        <v>1721</v>
      </c>
      <c r="K137" s="63">
        <v>43</v>
      </c>
      <c r="L137" s="168">
        <f t="shared" si="20"/>
        <v>2.539060193440958E-4</v>
      </c>
      <c r="M137" s="169">
        <f t="shared" si="28"/>
        <v>0.99678779361573955</v>
      </c>
      <c r="N137" s="23"/>
      <c r="O137" s="23"/>
      <c r="P137" s="23"/>
      <c r="Q137" s="23"/>
      <c r="R137" s="23"/>
      <c r="S137" s="23"/>
      <c r="T137" s="23"/>
      <c r="U137" s="43"/>
      <c r="V137" s="154">
        <v>118</v>
      </c>
      <c r="W137" s="155" t="s">
        <v>58</v>
      </c>
      <c r="X137" s="165" t="s">
        <v>678</v>
      </c>
      <c r="Y137" s="63">
        <v>47</v>
      </c>
      <c r="Z137" s="168">
        <f t="shared" si="22"/>
        <v>1.114774317497213E-3</v>
      </c>
      <c r="AA137" s="169">
        <f t="shared" si="30"/>
        <v>0.96968762600507585</v>
      </c>
      <c r="AB137" s="43"/>
      <c r="AC137" s="23"/>
      <c r="AD137" s="23"/>
      <c r="AE137" s="23"/>
      <c r="AF137" s="23"/>
      <c r="AG137" s="23"/>
      <c r="AH137" s="23"/>
      <c r="AI137" s="52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154">
        <v>118</v>
      </c>
      <c r="AY137" s="155" t="s">
        <v>72</v>
      </c>
      <c r="AZ137" s="165" t="s">
        <v>649</v>
      </c>
      <c r="BA137" s="63">
        <v>108</v>
      </c>
      <c r="BB137" s="168">
        <f t="shared" si="25"/>
        <v>1.8279369700252188E-3</v>
      </c>
      <c r="BC137" s="169">
        <f t="shared" si="33"/>
        <v>0.93260328690147742</v>
      </c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</row>
    <row r="138" spans="1:75" ht="18.75" customHeight="1">
      <c r="A138" s="154">
        <f>A137+1</f>
        <v>119</v>
      </c>
      <c r="B138" s="155" t="s">
        <v>52</v>
      </c>
      <c r="C138" s="165" t="s">
        <v>1755</v>
      </c>
      <c r="D138" s="63">
        <v>499</v>
      </c>
      <c r="E138" s="168">
        <f>D138/$D$873</f>
        <v>1.2844372028612834E-3</v>
      </c>
      <c r="F138" s="169">
        <f t="shared" si="27"/>
        <v>0.75732373737763792</v>
      </c>
      <c r="G138" s="23"/>
      <c r="H138" s="154">
        <v>119</v>
      </c>
      <c r="I138" s="155" t="s">
        <v>52</v>
      </c>
      <c r="J138" s="165" t="s">
        <v>747</v>
      </c>
      <c r="K138" s="63">
        <v>42</v>
      </c>
      <c r="L138" s="168">
        <f t="shared" si="20"/>
        <v>2.4800122819655868E-4</v>
      </c>
      <c r="M138" s="169">
        <f t="shared" si="28"/>
        <v>0.99703579484393612</v>
      </c>
      <c r="N138" s="23"/>
      <c r="O138" s="23"/>
      <c r="P138" s="23"/>
      <c r="Q138" s="23"/>
      <c r="R138" s="23"/>
      <c r="S138" s="23"/>
      <c r="T138" s="23"/>
      <c r="U138" s="43"/>
      <c r="V138" s="154">
        <v>119</v>
      </c>
      <c r="W138" s="155" t="s">
        <v>58</v>
      </c>
      <c r="X138" s="165" t="s">
        <v>688</v>
      </c>
      <c r="Y138" s="63">
        <v>46</v>
      </c>
      <c r="Z138" s="168">
        <f t="shared" si="22"/>
        <v>1.0910557149972724E-3</v>
      </c>
      <c r="AA138" s="169">
        <f t="shared" si="30"/>
        <v>0.97077868172007309</v>
      </c>
      <c r="AB138" s="43"/>
      <c r="AC138" s="23"/>
      <c r="AD138" s="23"/>
      <c r="AE138" s="23"/>
      <c r="AF138" s="23"/>
      <c r="AG138" s="23"/>
      <c r="AH138" s="23"/>
      <c r="AI138" s="52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154">
        <v>119</v>
      </c>
      <c r="AY138" s="155" t="s">
        <v>72</v>
      </c>
      <c r="AZ138" s="165" t="s">
        <v>1781</v>
      </c>
      <c r="BA138" s="63">
        <v>107</v>
      </c>
      <c r="BB138" s="168">
        <f t="shared" si="25"/>
        <v>1.8110116277101705E-3</v>
      </c>
      <c r="BC138" s="169">
        <f t="shared" si="33"/>
        <v>0.93441429852918756</v>
      </c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</row>
    <row r="139" spans="1:75" ht="18.75" customHeight="1">
      <c r="A139" s="154">
        <f>A138+1</f>
        <v>120</v>
      </c>
      <c r="B139" s="155" t="s">
        <v>72</v>
      </c>
      <c r="C139" s="165" t="s">
        <v>180</v>
      </c>
      <c r="D139" s="63">
        <v>498</v>
      </c>
      <c r="E139" s="168">
        <f>D139/$D$873</f>
        <v>1.2818631804106596E-3</v>
      </c>
      <c r="F139" s="169">
        <f t="shared" si="27"/>
        <v>0.7586056005580486</v>
      </c>
      <c r="G139" s="23"/>
      <c r="H139" s="154">
        <v>120</v>
      </c>
      <c r="I139" s="155" t="s">
        <v>52</v>
      </c>
      <c r="J139" s="165" t="s">
        <v>673</v>
      </c>
      <c r="K139" s="63">
        <v>42</v>
      </c>
      <c r="L139" s="168">
        <f t="shared" si="20"/>
        <v>2.4800122819655868E-4</v>
      </c>
      <c r="M139" s="169">
        <f t="shared" si="28"/>
        <v>0.99728379607213269</v>
      </c>
      <c r="N139" s="23"/>
      <c r="O139" s="23"/>
      <c r="P139" s="23"/>
      <c r="Q139" s="23"/>
      <c r="R139" s="23"/>
      <c r="S139" s="23"/>
      <c r="T139" s="23"/>
      <c r="U139" s="43"/>
      <c r="V139" s="154">
        <v>120</v>
      </c>
      <c r="W139" s="155" t="s">
        <v>58</v>
      </c>
      <c r="X139" s="165" t="s">
        <v>663</v>
      </c>
      <c r="Y139" s="63">
        <v>46</v>
      </c>
      <c r="Z139" s="168">
        <f t="shared" si="22"/>
        <v>1.0910557149972724E-3</v>
      </c>
      <c r="AA139" s="169">
        <f t="shared" si="30"/>
        <v>0.97186973743507032</v>
      </c>
      <c r="AB139" s="43"/>
      <c r="AC139" s="23"/>
      <c r="AD139" s="23"/>
      <c r="AE139" s="23"/>
      <c r="AF139" s="23"/>
      <c r="AG139" s="23"/>
      <c r="AH139" s="23"/>
      <c r="AI139" s="52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154">
        <v>120</v>
      </c>
      <c r="AY139" s="155" t="s">
        <v>72</v>
      </c>
      <c r="AZ139" s="165" t="s">
        <v>463</v>
      </c>
      <c r="BA139" s="63">
        <v>100</v>
      </c>
      <c r="BB139" s="168">
        <f t="shared" si="25"/>
        <v>1.6925342315048321E-3</v>
      </c>
      <c r="BC139" s="169">
        <f t="shared" si="33"/>
        <v>0.9361068327606924</v>
      </c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</row>
    <row r="140" spans="1:75" ht="18.75" customHeight="1">
      <c r="A140" s="154">
        <f>A139+1</f>
        <v>121</v>
      </c>
      <c r="B140" s="155" t="s">
        <v>72</v>
      </c>
      <c r="C140" s="165" t="s">
        <v>200</v>
      </c>
      <c r="D140" s="63">
        <v>494</v>
      </c>
      <c r="E140" s="168">
        <f>D140/$D$873</f>
        <v>1.2715670906081643E-3</v>
      </c>
      <c r="F140" s="169">
        <f t="shared" si="27"/>
        <v>0.75987716764865676</v>
      </c>
      <c r="G140" s="23"/>
      <c r="H140" s="154">
        <v>121</v>
      </c>
      <c r="I140" s="155" t="s">
        <v>52</v>
      </c>
      <c r="J140" s="165" t="s">
        <v>714</v>
      </c>
      <c r="K140" s="63">
        <v>42</v>
      </c>
      <c r="L140" s="168">
        <f t="shared" si="20"/>
        <v>2.4800122819655868E-4</v>
      </c>
      <c r="M140" s="169">
        <f t="shared" si="28"/>
        <v>0.99753179730032926</v>
      </c>
      <c r="N140" s="23"/>
      <c r="O140" s="23"/>
      <c r="P140" s="23"/>
      <c r="Q140" s="23"/>
      <c r="R140" s="23"/>
      <c r="S140" s="23"/>
      <c r="T140" s="23"/>
      <c r="U140" s="43"/>
      <c r="V140" s="154">
        <v>121</v>
      </c>
      <c r="W140" s="155" t="s">
        <v>58</v>
      </c>
      <c r="X140" s="165" t="s">
        <v>712</v>
      </c>
      <c r="Y140" s="63">
        <v>45</v>
      </c>
      <c r="Z140" s="168">
        <f t="shared" si="22"/>
        <v>1.0673371124973316E-3</v>
      </c>
      <c r="AA140" s="169">
        <f t="shared" si="30"/>
        <v>0.97293707454756762</v>
      </c>
      <c r="AB140" s="43"/>
      <c r="AC140" s="23"/>
      <c r="AD140" s="23"/>
      <c r="AE140" s="23"/>
      <c r="AF140" s="23"/>
      <c r="AG140" s="23"/>
      <c r="AH140" s="23"/>
      <c r="AI140" s="52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154">
        <v>121</v>
      </c>
      <c r="AY140" s="155" t="s">
        <v>72</v>
      </c>
      <c r="AZ140" s="165" t="s">
        <v>1685</v>
      </c>
      <c r="BA140" s="63">
        <v>100</v>
      </c>
      <c r="BB140" s="168">
        <f t="shared" si="25"/>
        <v>1.6925342315048321E-3</v>
      </c>
      <c r="BC140" s="169">
        <f t="shared" si="33"/>
        <v>0.93779936699219724</v>
      </c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</row>
    <row r="141" spans="1:75" ht="18.75" customHeight="1">
      <c r="A141" s="154">
        <f>A140+1</f>
        <v>122</v>
      </c>
      <c r="B141" s="155" t="s">
        <v>72</v>
      </c>
      <c r="C141" s="165" t="s">
        <v>221</v>
      </c>
      <c r="D141" s="63">
        <v>487</v>
      </c>
      <c r="E141" s="168">
        <f>D141/$D$873</f>
        <v>1.2535489334537975E-3</v>
      </c>
      <c r="F141" s="169">
        <f t="shared" si="27"/>
        <v>0.76113071658211051</v>
      </c>
      <c r="G141" s="23"/>
      <c r="H141" s="154">
        <v>122</v>
      </c>
      <c r="I141" s="155" t="s">
        <v>52</v>
      </c>
      <c r="J141" s="165" t="s">
        <v>1634</v>
      </c>
      <c r="K141" s="63">
        <v>39</v>
      </c>
      <c r="L141" s="168">
        <f t="shared" si="20"/>
        <v>2.3028685475394735E-4</v>
      </c>
      <c r="M141" s="169">
        <f t="shared" si="28"/>
        <v>0.99776208415508316</v>
      </c>
      <c r="N141" s="23"/>
      <c r="O141" s="23"/>
      <c r="P141" s="23"/>
      <c r="Q141" s="23"/>
      <c r="R141" s="23"/>
      <c r="S141" s="23"/>
      <c r="T141" s="23"/>
      <c r="U141" s="43"/>
      <c r="V141" s="154">
        <v>122</v>
      </c>
      <c r="W141" s="155" t="s">
        <v>58</v>
      </c>
      <c r="X141" s="165" t="s">
        <v>754</v>
      </c>
      <c r="Y141" s="63">
        <v>44</v>
      </c>
      <c r="Z141" s="168">
        <f t="shared" si="22"/>
        <v>1.043618509997391E-3</v>
      </c>
      <c r="AA141" s="169">
        <f t="shared" si="30"/>
        <v>0.97398069305756496</v>
      </c>
      <c r="AB141" s="43"/>
      <c r="AC141" s="23"/>
      <c r="AD141" s="23"/>
      <c r="AE141" s="23"/>
      <c r="AF141" s="23"/>
      <c r="AG141" s="23"/>
      <c r="AH141" s="23"/>
      <c r="AI141" s="52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154">
        <v>122</v>
      </c>
      <c r="AY141" s="155" t="s">
        <v>72</v>
      </c>
      <c r="AZ141" s="165" t="s">
        <v>490</v>
      </c>
      <c r="BA141" s="63">
        <v>99</v>
      </c>
      <c r="BB141" s="168">
        <f t="shared" si="25"/>
        <v>1.675608889189784E-3</v>
      </c>
      <c r="BC141" s="169">
        <f t="shared" si="33"/>
        <v>0.93947497588138706</v>
      </c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</row>
    <row r="142" spans="1:75" ht="18.75" customHeight="1">
      <c r="A142" s="154">
        <f>A141+1</f>
        <v>123</v>
      </c>
      <c r="B142" s="155" t="s">
        <v>64</v>
      </c>
      <c r="C142" s="165" t="s">
        <v>182</v>
      </c>
      <c r="D142" s="63">
        <v>486</v>
      </c>
      <c r="E142" s="168">
        <f>D142/$D$873</f>
        <v>1.2509749110031737E-3</v>
      </c>
      <c r="F142" s="169">
        <f t="shared" si="27"/>
        <v>0.76238169149311363</v>
      </c>
      <c r="G142" s="23"/>
      <c r="H142" s="154">
        <v>123</v>
      </c>
      <c r="I142" s="155" t="s">
        <v>52</v>
      </c>
      <c r="J142" s="165" t="s">
        <v>804</v>
      </c>
      <c r="K142" s="63">
        <v>36</v>
      </c>
      <c r="L142" s="168">
        <f t="shared" si="20"/>
        <v>2.1257248131133601E-4</v>
      </c>
      <c r="M142" s="169">
        <f t="shared" si="28"/>
        <v>0.99797465663639451</v>
      </c>
      <c r="N142" s="23"/>
      <c r="O142" s="23"/>
      <c r="P142" s="23"/>
      <c r="Q142" s="23"/>
      <c r="R142" s="23"/>
      <c r="S142" s="23"/>
      <c r="T142" s="23"/>
      <c r="U142" s="43"/>
      <c r="V142" s="154">
        <v>123</v>
      </c>
      <c r="W142" s="155" t="s">
        <v>58</v>
      </c>
      <c r="X142" s="165" t="s">
        <v>728</v>
      </c>
      <c r="Y142" s="63">
        <v>44</v>
      </c>
      <c r="Z142" s="168">
        <f t="shared" si="22"/>
        <v>1.043618509997391E-3</v>
      </c>
      <c r="AA142" s="169">
        <f t="shared" si="30"/>
        <v>0.97502431156756231</v>
      </c>
      <c r="AB142" s="43"/>
      <c r="AC142" s="23"/>
      <c r="AD142" s="23"/>
      <c r="AE142" s="23"/>
      <c r="AF142" s="23"/>
      <c r="AG142" s="23"/>
      <c r="AH142" s="23"/>
      <c r="AI142" s="52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154">
        <v>123</v>
      </c>
      <c r="AY142" s="155" t="s">
        <v>72</v>
      </c>
      <c r="AZ142" s="165" t="s">
        <v>1769</v>
      </c>
      <c r="BA142" s="63">
        <v>99</v>
      </c>
      <c r="BB142" s="168">
        <f t="shared" si="25"/>
        <v>1.675608889189784E-3</v>
      </c>
      <c r="BC142" s="169">
        <f t="shared" si="33"/>
        <v>0.94115058477057689</v>
      </c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</row>
    <row r="143" spans="1:75" ht="18.75" customHeight="1">
      <c r="A143" s="154">
        <f>A142+1</f>
        <v>124</v>
      </c>
      <c r="B143" s="155" t="s">
        <v>56</v>
      </c>
      <c r="C143" s="165" t="s">
        <v>217</v>
      </c>
      <c r="D143" s="63">
        <v>485</v>
      </c>
      <c r="E143" s="168">
        <f>D143/$D$873</f>
        <v>1.2484008885525499E-3</v>
      </c>
      <c r="F143" s="169">
        <f t="shared" si="27"/>
        <v>0.76363009238166624</v>
      </c>
      <c r="G143" s="23"/>
      <c r="H143" s="154">
        <v>124</v>
      </c>
      <c r="I143" s="155" t="s">
        <v>52</v>
      </c>
      <c r="J143" s="165" t="s">
        <v>1626</v>
      </c>
      <c r="K143" s="63">
        <v>36</v>
      </c>
      <c r="L143" s="168">
        <f t="shared" si="20"/>
        <v>2.1257248131133601E-4</v>
      </c>
      <c r="M143" s="169">
        <f t="shared" si="28"/>
        <v>0.99818722911770585</v>
      </c>
      <c r="N143" s="23"/>
      <c r="O143" s="23"/>
      <c r="P143" s="23"/>
      <c r="Q143" s="23"/>
      <c r="R143" s="23"/>
      <c r="S143" s="23"/>
      <c r="T143" s="23"/>
      <c r="U143" s="43"/>
      <c r="V143" s="154">
        <v>124</v>
      </c>
      <c r="W143" s="155" t="s">
        <v>58</v>
      </c>
      <c r="X143" s="165" t="s">
        <v>1702</v>
      </c>
      <c r="Y143" s="63">
        <v>44</v>
      </c>
      <c r="Z143" s="168">
        <f t="shared" si="22"/>
        <v>1.043618509997391E-3</v>
      </c>
      <c r="AA143" s="169">
        <f t="shared" si="30"/>
        <v>0.97606793007755965</v>
      </c>
      <c r="AB143" s="43"/>
      <c r="AC143" s="23"/>
      <c r="AD143" s="23"/>
      <c r="AE143" s="23"/>
      <c r="AF143" s="23"/>
      <c r="AG143" s="23"/>
      <c r="AH143" s="23"/>
      <c r="AI143" s="52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154">
        <v>124</v>
      </c>
      <c r="AY143" s="155" t="s">
        <v>72</v>
      </c>
      <c r="AZ143" s="165" t="s">
        <v>549</v>
      </c>
      <c r="BA143" s="63">
        <v>99</v>
      </c>
      <c r="BB143" s="168">
        <f t="shared" si="25"/>
        <v>1.675608889189784E-3</v>
      </c>
      <c r="BC143" s="169">
        <f t="shared" si="33"/>
        <v>0.94282619365976672</v>
      </c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</row>
    <row r="144" spans="1:75" ht="18.75" customHeight="1">
      <c r="A144" s="154">
        <f>A143+1</f>
        <v>125</v>
      </c>
      <c r="B144" s="155" t="s">
        <v>917</v>
      </c>
      <c r="C144" s="165" t="s">
        <v>177</v>
      </c>
      <c r="D144" s="63">
        <v>483</v>
      </c>
      <c r="E144" s="168">
        <f>D144/$D$873</f>
        <v>1.2432528436513023E-3</v>
      </c>
      <c r="F144" s="169">
        <f t="shared" si="27"/>
        <v>0.76487334522531758</v>
      </c>
      <c r="G144" s="23"/>
      <c r="H144" s="154">
        <v>125</v>
      </c>
      <c r="I144" s="155" t="s">
        <v>52</v>
      </c>
      <c r="J144" s="165" t="s">
        <v>750</v>
      </c>
      <c r="K144" s="63">
        <v>34</v>
      </c>
      <c r="L144" s="168">
        <f t="shared" si="20"/>
        <v>2.007628990162618E-4</v>
      </c>
      <c r="M144" s="169">
        <f t="shared" si="28"/>
        <v>0.99838799201672213</v>
      </c>
      <c r="N144" s="23"/>
      <c r="O144" s="23"/>
      <c r="P144" s="23"/>
      <c r="Q144" s="23"/>
      <c r="R144" s="23"/>
      <c r="S144" s="23"/>
      <c r="T144" s="23"/>
      <c r="U144" s="43"/>
      <c r="V144" s="154">
        <v>125</v>
      </c>
      <c r="W144" s="155" t="s">
        <v>58</v>
      </c>
      <c r="X144" s="165" t="s">
        <v>689</v>
      </c>
      <c r="Y144" s="63">
        <v>43</v>
      </c>
      <c r="Z144" s="168">
        <f t="shared" si="22"/>
        <v>1.0198999074974503E-3</v>
      </c>
      <c r="AA144" s="169">
        <f t="shared" si="30"/>
        <v>0.97708782998505705</v>
      </c>
      <c r="AB144" s="43"/>
      <c r="AC144" s="23"/>
      <c r="AD144" s="23"/>
      <c r="AE144" s="23"/>
      <c r="AF144" s="23"/>
      <c r="AG144" s="23"/>
      <c r="AH144" s="23"/>
      <c r="AI144" s="52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154">
        <v>125</v>
      </c>
      <c r="AY144" s="155" t="s">
        <v>72</v>
      </c>
      <c r="AZ144" s="165" t="s">
        <v>481</v>
      </c>
      <c r="BA144" s="63">
        <v>98</v>
      </c>
      <c r="BB144" s="168">
        <f t="shared" si="25"/>
        <v>1.6586835468747356E-3</v>
      </c>
      <c r="BC144" s="169">
        <f t="shared" si="33"/>
        <v>0.94448487720664143</v>
      </c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/>
      <c r="BW144" s="23"/>
    </row>
    <row r="145" spans="1:75" ht="18.75" customHeight="1">
      <c r="A145" s="154">
        <f>A144+1</f>
        <v>126</v>
      </c>
      <c r="B145" s="155" t="s">
        <v>56</v>
      </c>
      <c r="C145" s="165" t="s">
        <v>202</v>
      </c>
      <c r="D145" s="63">
        <v>481</v>
      </c>
      <c r="E145" s="168">
        <f>D145/$D$873</f>
        <v>1.2381047987500547E-3</v>
      </c>
      <c r="F145" s="169">
        <f t="shared" si="27"/>
        <v>0.76611145002406766</v>
      </c>
      <c r="G145" s="23"/>
      <c r="H145" s="154">
        <v>126</v>
      </c>
      <c r="I145" s="155" t="s">
        <v>52</v>
      </c>
      <c r="J145" s="165" t="s">
        <v>1543</v>
      </c>
      <c r="K145" s="63">
        <v>28</v>
      </c>
      <c r="L145" s="168">
        <f t="shared" si="20"/>
        <v>1.6533415213103913E-4</v>
      </c>
      <c r="M145" s="169">
        <f t="shared" si="28"/>
        <v>0.99855332616885317</v>
      </c>
      <c r="N145" s="23"/>
      <c r="O145" s="23"/>
      <c r="P145" s="23"/>
      <c r="Q145" s="23"/>
      <c r="R145" s="23"/>
      <c r="S145" s="23"/>
      <c r="T145" s="23"/>
      <c r="U145" s="43"/>
      <c r="V145" s="154">
        <v>126</v>
      </c>
      <c r="W145" s="155" t="s">
        <v>58</v>
      </c>
      <c r="X145" s="165" t="s">
        <v>1537</v>
      </c>
      <c r="Y145" s="63">
        <v>43</v>
      </c>
      <c r="Z145" s="168">
        <f t="shared" si="22"/>
        <v>1.0198999074974503E-3</v>
      </c>
      <c r="AA145" s="169">
        <f t="shared" si="30"/>
        <v>0.97810772989255446</v>
      </c>
      <c r="AB145" s="43"/>
      <c r="AC145" s="23"/>
      <c r="AD145" s="23"/>
      <c r="AE145" s="23"/>
      <c r="AF145" s="23"/>
      <c r="AG145" s="23"/>
      <c r="AH145" s="23"/>
      <c r="AI145" s="52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154">
        <v>126</v>
      </c>
      <c r="AY145" s="155" t="s">
        <v>72</v>
      </c>
      <c r="AZ145" s="165" t="s">
        <v>457</v>
      </c>
      <c r="BA145" s="63">
        <v>96</v>
      </c>
      <c r="BB145" s="168">
        <f t="shared" si="25"/>
        <v>1.6248328622446389E-3</v>
      </c>
      <c r="BC145" s="169">
        <f t="shared" si="33"/>
        <v>0.94610971006888611</v>
      </c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</row>
    <row r="146" spans="1:75" ht="18.75" customHeight="1">
      <c r="A146" s="154">
        <f>A145+1</f>
        <v>127</v>
      </c>
      <c r="B146" s="155" t="s">
        <v>58</v>
      </c>
      <c r="C146" s="165" t="s">
        <v>176</v>
      </c>
      <c r="D146" s="63">
        <v>479</v>
      </c>
      <c r="E146" s="168">
        <f>D146/$D$873</f>
        <v>1.2329567538488071E-3</v>
      </c>
      <c r="F146" s="169">
        <f t="shared" si="27"/>
        <v>0.76734440677791649</v>
      </c>
      <c r="G146" s="23"/>
      <c r="H146" s="154">
        <v>127</v>
      </c>
      <c r="I146" s="155" t="s">
        <v>52</v>
      </c>
      <c r="J146" s="165" t="s">
        <v>1664</v>
      </c>
      <c r="K146" s="63">
        <v>27</v>
      </c>
      <c r="L146" s="168">
        <f t="shared" si="20"/>
        <v>1.5942936098350201E-4</v>
      </c>
      <c r="M146" s="169">
        <f t="shared" si="28"/>
        <v>0.99871275552983663</v>
      </c>
      <c r="N146" s="23"/>
      <c r="O146" s="23"/>
      <c r="P146" s="23"/>
      <c r="Q146" s="23"/>
      <c r="R146" s="23"/>
      <c r="S146" s="23"/>
      <c r="T146" s="23"/>
      <c r="U146" s="43"/>
      <c r="V146" s="154">
        <v>127</v>
      </c>
      <c r="W146" s="155" t="s">
        <v>58</v>
      </c>
      <c r="X146" s="165" t="s">
        <v>771</v>
      </c>
      <c r="Y146" s="63">
        <v>43</v>
      </c>
      <c r="Z146" s="168">
        <f t="shared" si="22"/>
        <v>1.0198999074974503E-3</v>
      </c>
      <c r="AA146" s="169">
        <f t="shared" si="30"/>
        <v>0.97912762980005186</v>
      </c>
      <c r="AB146" s="43"/>
      <c r="AC146" s="23"/>
      <c r="AD146" s="23"/>
      <c r="AE146" s="23"/>
      <c r="AF146" s="23"/>
      <c r="AG146" s="23"/>
      <c r="AH146" s="23"/>
      <c r="AI146" s="52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154">
        <v>127</v>
      </c>
      <c r="AY146" s="155" t="s">
        <v>72</v>
      </c>
      <c r="AZ146" s="165" t="s">
        <v>500</v>
      </c>
      <c r="BA146" s="63">
        <v>96</v>
      </c>
      <c r="BB146" s="168">
        <f t="shared" si="25"/>
        <v>1.6248328622446389E-3</v>
      </c>
      <c r="BC146" s="169">
        <f t="shared" si="33"/>
        <v>0.9477345429311308</v>
      </c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3"/>
    </row>
    <row r="147" spans="1:75" ht="18.75" customHeight="1">
      <c r="A147" s="154">
        <f>A146+1</f>
        <v>128</v>
      </c>
      <c r="B147" s="155" t="s">
        <v>52</v>
      </c>
      <c r="C147" s="165" t="s">
        <v>1700</v>
      </c>
      <c r="D147" s="63">
        <v>476</v>
      </c>
      <c r="E147" s="168">
        <f>D147/$D$873</f>
        <v>1.2252346864969356E-3</v>
      </c>
      <c r="F147" s="169">
        <f t="shared" si="27"/>
        <v>0.76856964146441342</v>
      </c>
      <c r="G147" s="23"/>
      <c r="H147" s="154">
        <v>128</v>
      </c>
      <c r="I147" s="155" t="s">
        <v>52</v>
      </c>
      <c r="J147" s="165" t="s">
        <v>880</v>
      </c>
      <c r="K147" s="63">
        <v>26</v>
      </c>
      <c r="L147" s="168">
        <f t="shared" si="20"/>
        <v>1.5352456983596489E-4</v>
      </c>
      <c r="M147" s="169">
        <f t="shared" si="28"/>
        <v>0.9988662800996726</v>
      </c>
      <c r="N147" s="23"/>
      <c r="O147" s="23"/>
      <c r="P147" s="23"/>
      <c r="Q147" s="23"/>
      <c r="R147" s="23"/>
      <c r="S147" s="23"/>
      <c r="T147" s="23"/>
      <c r="U147" s="43"/>
      <c r="V147" s="154">
        <v>128</v>
      </c>
      <c r="W147" s="155" t="s">
        <v>58</v>
      </c>
      <c r="X147" s="165" t="s">
        <v>623</v>
      </c>
      <c r="Y147" s="63">
        <v>43</v>
      </c>
      <c r="Z147" s="168">
        <f t="shared" si="22"/>
        <v>1.0198999074974503E-3</v>
      </c>
      <c r="AA147" s="169">
        <f t="shared" si="30"/>
        <v>0.98014752970754926</v>
      </c>
      <c r="AB147" s="43"/>
      <c r="AC147" s="52"/>
      <c r="AD147" s="52"/>
      <c r="AE147" s="40"/>
      <c r="AF147" s="38"/>
      <c r="AG147" s="56"/>
      <c r="AH147" s="58"/>
      <c r="AI147" s="52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154">
        <v>128</v>
      </c>
      <c r="AY147" s="155" t="s">
        <v>72</v>
      </c>
      <c r="AZ147" s="165" t="s">
        <v>510</v>
      </c>
      <c r="BA147" s="63">
        <v>96</v>
      </c>
      <c r="BB147" s="168">
        <f t="shared" si="25"/>
        <v>1.6248328622446389E-3</v>
      </c>
      <c r="BC147" s="169">
        <f t="shared" si="33"/>
        <v>0.94935937579337548</v>
      </c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  <c r="BS147" s="23"/>
      <c r="BT147" s="23"/>
      <c r="BU147" s="23"/>
      <c r="BV147" s="23"/>
      <c r="BW147" s="23"/>
    </row>
    <row r="148" spans="1:75" ht="18.75" customHeight="1">
      <c r="A148" s="154">
        <f>A147+1</f>
        <v>129</v>
      </c>
      <c r="B148" s="155" t="s">
        <v>72</v>
      </c>
      <c r="C148" s="165" t="s">
        <v>166</v>
      </c>
      <c r="D148" s="63">
        <v>474</v>
      </c>
      <c r="E148" s="168">
        <f>D148/$D$873</f>
        <v>1.220086641595688E-3</v>
      </c>
      <c r="F148" s="169">
        <f t="shared" si="27"/>
        <v>0.7697897281060091</v>
      </c>
      <c r="G148" s="23"/>
      <c r="H148" s="154">
        <v>129</v>
      </c>
      <c r="I148" s="155" t="s">
        <v>52</v>
      </c>
      <c r="J148" s="165" t="s">
        <v>828</v>
      </c>
      <c r="K148" s="63">
        <v>23</v>
      </c>
      <c r="L148" s="168">
        <f t="shared" si="20"/>
        <v>1.3581019639335355E-4</v>
      </c>
      <c r="M148" s="169">
        <f t="shared" si="28"/>
        <v>0.9990020902960659</v>
      </c>
      <c r="N148" s="23"/>
      <c r="O148" s="23"/>
      <c r="P148" s="23"/>
      <c r="Q148" s="23"/>
      <c r="R148" s="23"/>
      <c r="S148" s="23"/>
      <c r="T148" s="23"/>
      <c r="U148" s="43"/>
      <c r="V148" s="154">
        <v>129</v>
      </c>
      <c r="W148" s="155" t="s">
        <v>58</v>
      </c>
      <c r="X148" s="165" t="s">
        <v>760</v>
      </c>
      <c r="Y148" s="63">
        <v>43</v>
      </c>
      <c r="Z148" s="168">
        <f t="shared" si="22"/>
        <v>1.0198999074974503E-3</v>
      </c>
      <c r="AA148" s="169">
        <f t="shared" si="30"/>
        <v>0.98116742961504666</v>
      </c>
      <c r="AB148" s="43"/>
      <c r="AC148" s="52"/>
      <c r="AD148" s="52"/>
      <c r="AE148" s="40"/>
      <c r="AF148" s="38"/>
      <c r="AG148" s="57"/>
      <c r="AH148" s="58"/>
      <c r="AI148" s="52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154">
        <v>129</v>
      </c>
      <c r="AY148" s="155" t="s">
        <v>72</v>
      </c>
      <c r="AZ148" s="165" t="s">
        <v>1782</v>
      </c>
      <c r="BA148" s="63">
        <v>95</v>
      </c>
      <c r="BB148" s="168">
        <f t="shared" si="25"/>
        <v>1.6079075199295905E-3</v>
      </c>
      <c r="BC148" s="169">
        <f t="shared" si="33"/>
        <v>0.95096728331330505</v>
      </c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</row>
    <row r="149" spans="1:75" ht="18.75" customHeight="1">
      <c r="A149" s="154">
        <f>A148+1</f>
        <v>130</v>
      </c>
      <c r="B149" s="155" t="s">
        <v>52</v>
      </c>
      <c r="C149" s="165" t="s">
        <v>1541</v>
      </c>
      <c r="D149" s="63">
        <v>472</v>
      </c>
      <c r="E149" s="168">
        <f>D149/$D$873</f>
        <v>1.2149385966944404E-3</v>
      </c>
      <c r="F149" s="169">
        <f t="shared" si="27"/>
        <v>0.77100466670270351</v>
      </c>
      <c r="G149" s="23"/>
      <c r="H149" s="154">
        <v>130</v>
      </c>
      <c r="I149" s="155" t="s">
        <v>52</v>
      </c>
      <c r="J149" s="165" t="s">
        <v>834</v>
      </c>
      <c r="K149" s="63">
        <v>23</v>
      </c>
      <c r="L149" s="168">
        <f t="shared" ref="L149:L162" si="34">K149/$K$162</f>
        <v>1.3581019639335355E-4</v>
      </c>
      <c r="M149" s="169">
        <f t="shared" si="28"/>
        <v>0.99913790049245921</v>
      </c>
      <c r="N149" s="23"/>
      <c r="O149" s="23"/>
      <c r="P149" s="23"/>
      <c r="Q149" s="23"/>
      <c r="R149" s="23"/>
      <c r="S149" s="23"/>
      <c r="T149" s="23"/>
      <c r="U149" s="43"/>
      <c r="V149" s="154">
        <v>130</v>
      </c>
      <c r="W149" s="155" t="s">
        <v>58</v>
      </c>
      <c r="X149" s="165" t="s">
        <v>682</v>
      </c>
      <c r="Y149" s="63">
        <v>42</v>
      </c>
      <c r="Z149" s="168">
        <f t="shared" ref="Z149:Z176" si="35">Y149/$Y$176</f>
        <v>9.9618130499750952E-4</v>
      </c>
      <c r="AA149" s="169">
        <f t="shared" si="30"/>
        <v>0.98216361092004412</v>
      </c>
      <c r="AB149" s="43"/>
      <c r="AC149" s="52"/>
      <c r="AD149" s="52"/>
      <c r="AE149" s="40"/>
      <c r="AF149" s="38"/>
      <c r="AG149" s="57"/>
      <c r="AH149" s="58"/>
      <c r="AI149" s="52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154">
        <v>130</v>
      </c>
      <c r="AY149" s="155" t="s">
        <v>72</v>
      </c>
      <c r="AZ149" s="165" t="s">
        <v>413</v>
      </c>
      <c r="BA149" s="63">
        <v>94</v>
      </c>
      <c r="BB149" s="168">
        <f t="shared" ref="BB149:BB208" si="36">BA149/$BA$208</f>
        <v>1.5909821776145423E-3</v>
      </c>
      <c r="BC149" s="169">
        <f t="shared" si="33"/>
        <v>0.9525582654909196</v>
      </c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/>
      <c r="BW149" s="23"/>
    </row>
    <row r="150" spans="1:75" ht="18.75" customHeight="1">
      <c r="A150" s="154">
        <f>A149+1</f>
        <v>131</v>
      </c>
      <c r="B150" s="155" t="s">
        <v>58</v>
      </c>
      <c r="C150" s="165" t="s">
        <v>174</v>
      </c>
      <c r="D150" s="63">
        <v>472</v>
      </c>
      <c r="E150" s="168">
        <f>D150/$D$873</f>
        <v>1.2149385966944404E-3</v>
      </c>
      <c r="F150" s="169">
        <f t="shared" ref="F150:F213" si="37">F149+E150</f>
        <v>0.77221960529939793</v>
      </c>
      <c r="G150" s="23"/>
      <c r="H150" s="154">
        <v>131</v>
      </c>
      <c r="I150" s="155" t="s">
        <v>52</v>
      </c>
      <c r="J150" s="165" t="s">
        <v>852</v>
      </c>
      <c r="K150" s="63">
        <v>21</v>
      </c>
      <c r="L150" s="168">
        <f t="shared" si="34"/>
        <v>1.2400061409827934E-4</v>
      </c>
      <c r="M150" s="169">
        <f t="shared" ref="M150:M161" si="38">M149+L150</f>
        <v>0.99926190110655744</v>
      </c>
      <c r="N150" s="23"/>
      <c r="O150" s="23"/>
      <c r="P150" s="23"/>
      <c r="Q150" s="23"/>
      <c r="R150" s="23"/>
      <c r="S150" s="23"/>
      <c r="T150" s="23"/>
      <c r="U150" s="43"/>
      <c r="V150" s="154">
        <v>131</v>
      </c>
      <c r="W150" s="155" t="s">
        <v>58</v>
      </c>
      <c r="X150" s="165" t="s">
        <v>727</v>
      </c>
      <c r="Y150" s="63">
        <v>42</v>
      </c>
      <c r="Z150" s="168">
        <f t="shared" si="35"/>
        <v>9.9618130499750952E-4</v>
      </c>
      <c r="AA150" s="169">
        <f t="shared" ref="AA150:AA175" si="39">AA149+Z150</f>
        <v>0.98315979222504157</v>
      </c>
      <c r="AB150" s="43"/>
      <c r="AC150" s="52"/>
      <c r="AD150" s="52"/>
      <c r="AE150" s="40"/>
      <c r="AF150" s="38"/>
      <c r="AG150" s="57"/>
      <c r="AH150" s="58"/>
      <c r="AI150" s="52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154">
        <v>131</v>
      </c>
      <c r="AY150" s="155" t="s">
        <v>72</v>
      </c>
      <c r="AZ150" s="165" t="s">
        <v>1613</v>
      </c>
      <c r="BA150" s="63">
        <v>93</v>
      </c>
      <c r="BB150" s="168">
        <f t="shared" si="36"/>
        <v>1.574056835299494E-3</v>
      </c>
      <c r="BC150" s="169">
        <f t="shared" ref="BC150:BC207" si="40">BC149+BB150</f>
        <v>0.95413232232621914</v>
      </c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/>
      <c r="BT150" s="23"/>
      <c r="BU150" s="23"/>
      <c r="BV150" s="23"/>
      <c r="BW150" s="23"/>
    </row>
    <row r="151" spans="1:75" ht="18.75" customHeight="1">
      <c r="A151" s="154">
        <f>A150+1</f>
        <v>132</v>
      </c>
      <c r="B151" s="155" t="s">
        <v>72</v>
      </c>
      <c r="C151" s="165" t="s">
        <v>1563</v>
      </c>
      <c r="D151" s="63">
        <v>471</v>
      </c>
      <c r="E151" s="168">
        <f>D151/$D$873</f>
        <v>1.2123645742438166E-3</v>
      </c>
      <c r="F151" s="169">
        <f t="shared" si="37"/>
        <v>0.77343196987364171</v>
      </c>
      <c r="G151" s="23"/>
      <c r="H151" s="154">
        <v>132</v>
      </c>
      <c r="I151" s="155" t="s">
        <v>52</v>
      </c>
      <c r="J151" s="165" t="s">
        <v>1655</v>
      </c>
      <c r="K151" s="63">
        <v>18</v>
      </c>
      <c r="L151" s="168">
        <f t="shared" si="34"/>
        <v>1.0628624065566801E-4</v>
      </c>
      <c r="M151" s="169">
        <f t="shared" si="38"/>
        <v>0.99936818734721311</v>
      </c>
      <c r="N151" s="23"/>
      <c r="O151" s="23"/>
      <c r="P151" s="23"/>
      <c r="Q151" s="23"/>
      <c r="R151" s="23"/>
      <c r="S151" s="23"/>
      <c r="T151" s="23"/>
      <c r="U151" s="43"/>
      <c r="V151" s="154">
        <v>132</v>
      </c>
      <c r="W151" s="155" t="s">
        <v>58</v>
      </c>
      <c r="X151" s="165" t="s">
        <v>779</v>
      </c>
      <c r="Y151" s="63">
        <v>41</v>
      </c>
      <c r="Z151" s="168">
        <f t="shared" si="35"/>
        <v>9.724627024975688E-4</v>
      </c>
      <c r="AA151" s="169">
        <f t="shared" si="39"/>
        <v>0.9841322549275392</v>
      </c>
      <c r="AB151" s="43"/>
      <c r="AC151" s="52"/>
      <c r="AD151" s="52"/>
      <c r="AE151" s="40"/>
      <c r="AF151" s="38"/>
      <c r="AG151" s="57"/>
      <c r="AH151" s="58"/>
      <c r="AI151" s="52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154">
        <v>132</v>
      </c>
      <c r="AY151" s="155" t="s">
        <v>72</v>
      </c>
      <c r="AZ151" s="165" t="s">
        <v>509</v>
      </c>
      <c r="BA151" s="63">
        <v>91</v>
      </c>
      <c r="BB151" s="168">
        <f t="shared" si="36"/>
        <v>1.5402061506693972E-3</v>
      </c>
      <c r="BC151" s="169">
        <f t="shared" si="40"/>
        <v>0.95567252847688855</v>
      </c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  <c r="BU151" s="23"/>
      <c r="BV151" s="23"/>
      <c r="BW151" s="23"/>
    </row>
    <row r="152" spans="1:75" ht="18.75" customHeight="1">
      <c r="A152" s="154">
        <f>A151+1</f>
        <v>133</v>
      </c>
      <c r="B152" s="155" t="s">
        <v>72</v>
      </c>
      <c r="C152" s="165" t="s">
        <v>167</v>
      </c>
      <c r="D152" s="63">
        <v>466</v>
      </c>
      <c r="E152" s="168">
        <f>D152/$D$873</f>
        <v>1.1994944619906974E-3</v>
      </c>
      <c r="F152" s="169">
        <f t="shared" si="37"/>
        <v>0.77463146433563246</v>
      </c>
      <c r="G152" s="23"/>
      <c r="H152" s="154">
        <v>133</v>
      </c>
      <c r="I152" s="155" t="s">
        <v>52</v>
      </c>
      <c r="J152" s="165" t="s">
        <v>1617</v>
      </c>
      <c r="K152" s="63">
        <v>16</v>
      </c>
      <c r="L152" s="168">
        <f t="shared" si="34"/>
        <v>9.4476658360593792E-5</v>
      </c>
      <c r="M152" s="169">
        <f t="shared" si="38"/>
        <v>0.99946266400557371</v>
      </c>
      <c r="N152" s="23"/>
      <c r="O152" s="23"/>
      <c r="P152" s="23"/>
      <c r="Q152" s="23"/>
      <c r="R152" s="23"/>
      <c r="S152" s="23"/>
      <c r="T152" s="23"/>
      <c r="U152" s="43"/>
      <c r="V152" s="154">
        <v>133</v>
      </c>
      <c r="W152" s="155" t="s">
        <v>58</v>
      </c>
      <c r="X152" s="165" t="s">
        <v>856</v>
      </c>
      <c r="Y152" s="63">
        <v>41</v>
      </c>
      <c r="Z152" s="168">
        <f t="shared" si="35"/>
        <v>9.724627024975688E-4</v>
      </c>
      <c r="AA152" s="169">
        <f t="shared" si="39"/>
        <v>0.98510471763003682</v>
      </c>
      <c r="AB152" s="43"/>
      <c r="AC152" s="52"/>
      <c r="AD152" s="52"/>
      <c r="AE152" s="40"/>
      <c r="AF152" s="38"/>
      <c r="AG152" s="57"/>
      <c r="AH152" s="58"/>
      <c r="AI152" s="52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154">
        <v>133</v>
      </c>
      <c r="AY152" s="155" t="s">
        <v>72</v>
      </c>
      <c r="AZ152" s="165" t="s">
        <v>518</v>
      </c>
      <c r="BA152" s="63">
        <v>90</v>
      </c>
      <c r="BB152" s="168">
        <f t="shared" si="36"/>
        <v>1.5232808083543491E-3</v>
      </c>
      <c r="BC152" s="169">
        <f t="shared" si="40"/>
        <v>0.95719580928524295</v>
      </c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</row>
    <row r="153" spans="1:75" ht="18.75" customHeight="1">
      <c r="A153" s="154">
        <f>A152+1</f>
        <v>134</v>
      </c>
      <c r="B153" s="155" t="s">
        <v>72</v>
      </c>
      <c r="C153" s="165" t="s">
        <v>207</v>
      </c>
      <c r="D153" s="63">
        <v>463</v>
      </c>
      <c r="E153" s="168">
        <f>D153/$D$873</f>
        <v>1.191772394638826E-3</v>
      </c>
      <c r="F153" s="169">
        <f t="shared" si="37"/>
        <v>0.77582323673027132</v>
      </c>
      <c r="G153" s="23"/>
      <c r="H153" s="154">
        <v>134</v>
      </c>
      <c r="I153" s="155" t="s">
        <v>52</v>
      </c>
      <c r="J153" s="165" t="s">
        <v>862</v>
      </c>
      <c r="K153" s="63">
        <v>16</v>
      </c>
      <c r="L153" s="168">
        <f t="shared" si="34"/>
        <v>9.4476658360593792E-5</v>
      </c>
      <c r="M153" s="169">
        <f t="shared" si="38"/>
        <v>0.99955714066393431</v>
      </c>
      <c r="N153" s="23"/>
      <c r="O153" s="23"/>
      <c r="P153" s="23"/>
      <c r="Q153" s="23"/>
      <c r="R153" s="23"/>
      <c r="S153" s="23"/>
      <c r="T153" s="23"/>
      <c r="U153" s="43"/>
      <c r="V153" s="154">
        <v>134</v>
      </c>
      <c r="W153" s="155" t="s">
        <v>58</v>
      </c>
      <c r="X153" s="165" t="s">
        <v>598</v>
      </c>
      <c r="Y153" s="63">
        <v>38</v>
      </c>
      <c r="Z153" s="168">
        <f t="shared" si="35"/>
        <v>9.0130689499774675E-4</v>
      </c>
      <c r="AA153" s="169">
        <f t="shared" si="39"/>
        <v>0.98600602452503461</v>
      </c>
      <c r="AB153" s="43"/>
      <c r="AC153" s="52"/>
      <c r="AD153" s="52"/>
      <c r="AE153" s="40"/>
      <c r="AF153" s="38"/>
      <c r="AG153" s="57"/>
      <c r="AH153" s="58"/>
      <c r="AI153" s="52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154">
        <v>134</v>
      </c>
      <c r="AY153" s="155" t="s">
        <v>72</v>
      </c>
      <c r="AZ153" s="165" t="s">
        <v>478</v>
      </c>
      <c r="BA153" s="63">
        <v>89</v>
      </c>
      <c r="BB153" s="168">
        <f t="shared" si="36"/>
        <v>1.5063554660393007E-3</v>
      </c>
      <c r="BC153" s="169">
        <f t="shared" si="40"/>
        <v>0.95870216475128223</v>
      </c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</row>
    <row r="154" spans="1:75" ht="18.75" customHeight="1">
      <c r="A154" s="154">
        <f>A153+1</f>
        <v>135</v>
      </c>
      <c r="B154" s="155" t="s">
        <v>58</v>
      </c>
      <c r="C154" s="165" t="s">
        <v>195</v>
      </c>
      <c r="D154" s="63">
        <v>460</v>
      </c>
      <c r="E154" s="168">
        <f>D154/$D$873</f>
        <v>1.1840503272869546E-3</v>
      </c>
      <c r="F154" s="169">
        <f t="shared" si="37"/>
        <v>0.77700728705755828</v>
      </c>
      <c r="G154" s="23"/>
      <c r="H154" s="154">
        <v>135</v>
      </c>
      <c r="I154" s="155" t="s">
        <v>52</v>
      </c>
      <c r="J154" s="165" t="s">
        <v>1776</v>
      </c>
      <c r="K154" s="63">
        <v>13</v>
      </c>
      <c r="L154" s="168">
        <f t="shared" si="34"/>
        <v>7.6762284917982444E-5</v>
      </c>
      <c r="M154" s="169">
        <f t="shared" si="38"/>
        <v>0.99963390294885224</v>
      </c>
      <c r="N154" s="23"/>
      <c r="O154" s="23"/>
      <c r="P154" s="23"/>
      <c r="Q154" s="23"/>
      <c r="R154" s="23"/>
      <c r="S154" s="23"/>
      <c r="T154" s="23"/>
      <c r="U154" s="43"/>
      <c r="V154" s="154">
        <v>135</v>
      </c>
      <c r="W154" s="155" t="s">
        <v>58</v>
      </c>
      <c r="X154" s="165" t="s">
        <v>701</v>
      </c>
      <c r="Y154" s="63">
        <v>37</v>
      </c>
      <c r="Z154" s="168">
        <f t="shared" si="35"/>
        <v>8.7758829249780603E-4</v>
      </c>
      <c r="AA154" s="169">
        <f t="shared" si="39"/>
        <v>0.98688361281753245</v>
      </c>
      <c r="AB154" s="43"/>
      <c r="AC154" s="52"/>
      <c r="AD154" s="52"/>
      <c r="AE154" s="40"/>
      <c r="AF154" s="38"/>
      <c r="AG154" s="57"/>
      <c r="AH154" s="58"/>
      <c r="AI154" s="52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154">
        <v>135</v>
      </c>
      <c r="AY154" s="155" t="s">
        <v>72</v>
      </c>
      <c r="AZ154" s="165" t="s">
        <v>720</v>
      </c>
      <c r="BA154" s="63">
        <v>85</v>
      </c>
      <c r="BB154" s="168">
        <f t="shared" si="36"/>
        <v>1.4386540967791074E-3</v>
      </c>
      <c r="BC154" s="169">
        <f t="shared" si="40"/>
        <v>0.96014081884806135</v>
      </c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  <c r="BS154" s="23"/>
      <c r="BT154" s="23"/>
      <c r="BU154" s="23"/>
      <c r="BV154" s="23"/>
      <c r="BW154" s="23"/>
    </row>
    <row r="155" spans="1:75" ht="18.75" customHeight="1">
      <c r="A155" s="154">
        <f>A154+1</f>
        <v>136</v>
      </c>
      <c r="B155" s="155" t="s">
        <v>72</v>
      </c>
      <c r="C155" s="165" t="s">
        <v>1532</v>
      </c>
      <c r="D155" s="63">
        <v>459</v>
      </c>
      <c r="E155" s="168">
        <f>D155/$D$873</f>
        <v>1.1814763048363308E-3</v>
      </c>
      <c r="F155" s="169">
        <f t="shared" si="37"/>
        <v>0.77818876336239462</v>
      </c>
      <c r="G155" s="23"/>
      <c r="H155" s="154">
        <v>136</v>
      </c>
      <c r="I155" s="155" t="s">
        <v>52</v>
      </c>
      <c r="J155" s="165" t="s">
        <v>1493</v>
      </c>
      <c r="K155" s="63">
        <v>11</v>
      </c>
      <c r="L155" s="168">
        <f t="shared" si="34"/>
        <v>6.495270262290823E-5</v>
      </c>
      <c r="M155" s="169">
        <f t="shared" si="38"/>
        <v>0.99969885565147509</v>
      </c>
      <c r="N155" s="23"/>
      <c r="O155" s="23"/>
      <c r="P155" s="23"/>
      <c r="Q155" s="23"/>
      <c r="R155" s="23"/>
      <c r="S155" s="23"/>
      <c r="T155" s="23"/>
      <c r="U155" s="43"/>
      <c r="V155" s="154">
        <v>136</v>
      </c>
      <c r="W155" s="155" t="s">
        <v>58</v>
      </c>
      <c r="X155" s="165" t="s">
        <v>1789</v>
      </c>
      <c r="Y155" s="63">
        <v>37</v>
      </c>
      <c r="Z155" s="168">
        <f t="shared" si="35"/>
        <v>8.7758829249780603E-4</v>
      </c>
      <c r="AA155" s="169">
        <f t="shared" si="39"/>
        <v>0.9877612011100303</v>
      </c>
      <c r="AB155" s="43"/>
      <c r="AC155" s="52"/>
      <c r="AD155" s="52"/>
      <c r="AE155" s="40"/>
      <c r="AF155" s="38"/>
      <c r="AG155" s="57"/>
      <c r="AH155" s="58"/>
      <c r="AI155" s="52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154">
        <v>136</v>
      </c>
      <c r="AY155" s="155" t="s">
        <v>72</v>
      </c>
      <c r="AZ155" s="165" t="s">
        <v>508</v>
      </c>
      <c r="BA155" s="63">
        <v>83</v>
      </c>
      <c r="BB155" s="168">
        <f t="shared" si="36"/>
        <v>1.4048034121490107E-3</v>
      </c>
      <c r="BC155" s="169">
        <f t="shared" si="40"/>
        <v>0.96154562226021034</v>
      </c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</row>
    <row r="156" spans="1:75" ht="18.75" customHeight="1">
      <c r="A156" s="154">
        <f>A155+1</f>
        <v>137</v>
      </c>
      <c r="B156" s="155" t="s">
        <v>56</v>
      </c>
      <c r="C156" s="165" t="s">
        <v>201</v>
      </c>
      <c r="D156" s="63">
        <v>459</v>
      </c>
      <c r="E156" s="168">
        <f>D156/$D$873</f>
        <v>1.1814763048363308E-3</v>
      </c>
      <c r="F156" s="169">
        <f t="shared" si="37"/>
        <v>0.77937023966723096</v>
      </c>
      <c r="G156" s="23"/>
      <c r="H156" s="154">
        <v>137</v>
      </c>
      <c r="I156" s="155" t="s">
        <v>52</v>
      </c>
      <c r="J156" s="165" t="s">
        <v>1673</v>
      </c>
      <c r="K156" s="63">
        <v>10</v>
      </c>
      <c r="L156" s="168">
        <f t="shared" si="34"/>
        <v>5.9047911475371117E-5</v>
      </c>
      <c r="M156" s="169">
        <f t="shared" si="38"/>
        <v>0.99975790356295047</v>
      </c>
      <c r="N156" s="23"/>
      <c r="O156" s="23"/>
      <c r="P156" s="23"/>
      <c r="Q156" s="23"/>
      <c r="R156" s="23"/>
      <c r="S156" s="23"/>
      <c r="T156" s="23"/>
      <c r="U156" s="43"/>
      <c r="V156" s="154">
        <v>137</v>
      </c>
      <c r="W156" s="155" t="s">
        <v>58</v>
      </c>
      <c r="X156" s="165" t="s">
        <v>696</v>
      </c>
      <c r="Y156" s="63">
        <v>36</v>
      </c>
      <c r="Z156" s="168">
        <f t="shared" si="35"/>
        <v>8.5386968999786531E-4</v>
      </c>
      <c r="AA156" s="169">
        <f t="shared" si="39"/>
        <v>0.9886150708000282</v>
      </c>
      <c r="AB156" s="43"/>
      <c r="AC156" s="52"/>
      <c r="AD156" s="52"/>
      <c r="AE156" s="40"/>
      <c r="AF156" s="38"/>
      <c r="AG156" s="57"/>
      <c r="AH156" s="58"/>
      <c r="AI156" s="52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154">
        <v>137</v>
      </c>
      <c r="AY156" s="155" t="s">
        <v>72</v>
      </c>
      <c r="AZ156" s="165" t="s">
        <v>684</v>
      </c>
      <c r="BA156" s="63">
        <v>83</v>
      </c>
      <c r="BB156" s="168">
        <f t="shared" si="36"/>
        <v>1.4048034121490107E-3</v>
      </c>
      <c r="BC156" s="169">
        <f t="shared" si="40"/>
        <v>0.96295042567235933</v>
      </c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  <c r="BS156" s="23"/>
      <c r="BT156" s="23"/>
      <c r="BU156" s="23"/>
      <c r="BV156" s="23"/>
      <c r="BW156" s="23"/>
    </row>
    <row r="157" spans="1:75" ht="18.75" customHeight="1">
      <c r="A157" s="154">
        <f>A156+1</f>
        <v>138</v>
      </c>
      <c r="B157" s="155" t="s">
        <v>58</v>
      </c>
      <c r="C157" s="165" t="s">
        <v>193</v>
      </c>
      <c r="D157" s="63">
        <v>454</v>
      </c>
      <c r="E157" s="168">
        <f>D157/$D$873</f>
        <v>1.1686061925832117E-3</v>
      </c>
      <c r="F157" s="169">
        <f t="shared" si="37"/>
        <v>0.78053884585981415</v>
      </c>
      <c r="G157" s="23"/>
      <c r="H157" s="154">
        <v>138</v>
      </c>
      <c r="I157" s="155" t="s">
        <v>52</v>
      </c>
      <c r="J157" s="165" t="s">
        <v>1720</v>
      </c>
      <c r="K157" s="63">
        <v>9</v>
      </c>
      <c r="L157" s="168">
        <f t="shared" si="34"/>
        <v>5.3143120327834003E-5</v>
      </c>
      <c r="M157" s="169">
        <f t="shared" si="38"/>
        <v>0.99981104668327825</v>
      </c>
      <c r="N157" s="23"/>
      <c r="O157" s="23"/>
      <c r="P157" s="23"/>
      <c r="Q157" s="23"/>
      <c r="R157" s="23"/>
      <c r="S157" s="23"/>
      <c r="T157" s="23"/>
      <c r="U157" s="43"/>
      <c r="V157" s="154">
        <v>138</v>
      </c>
      <c r="W157" s="155" t="s">
        <v>58</v>
      </c>
      <c r="X157" s="165" t="s">
        <v>892</v>
      </c>
      <c r="Y157" s="63">
        <v>35</v>
      </c>
      <c r="Z157" s="168">
        <f t="shared" si="35"/>
        <v>8.301510874979246E-4</v>
      </c>
      <c r="AA157" s="169">
        <f t="shared" si="39"/>
        <v>0.98944522188752615</v>
      </c>
      <c r="AB157" s="43"/>
      <c r="AC157" s="52"/>
      <c r="AD157" s="52"/>
      <c r="AE157" s="52"/>
      <c r="AF157" s="52"/>
      <c r="AG157" s="52"/>
      <c r="AH157" s="52"/>
      <c r="AI157" s="52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154">
        <v>138</v>
      </c>
      <c r="AY157" s="155" t="s">
        <v>72</v>
      </c>
      <c r="AZ157" s="165" t="s">
        <v>628</v>
      </c>
      <c r="BA157" s="63">
        <v>83</v>
      </c>
      <c r="BB157" s="168">
        <f t="shared" si="36"/>
        <v>1.4048034121490107E-3</v>
      </c>
      <c r="BC157" s="169">
        <f t="shared" si="40"/>
        <v>0.96435522908450833</v>
      </c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</row>
    <row r="158" spans="1:75" ht="18.75" customHeight="1">
      <c r="A158" s="154">
        <f>A157+1</f>
        <v>139</v>
      </c>
      <c r="B158" s="155" t="s">
        <v>64</v>
      </c>
      <c r="C158" s="165" t="s">
        <v>1482</v>
      </c>
      <c r="D158" s="63">
        <v>452</v>
      </c>
      <c r="E158" s="168">
        <f>D158/$D$873</f>
        <v>1.1634581476819641E-3</v>
      </c>
      <c r="F158" s="169">
        <f t="shared" si="37"/>
        <v>0.78170230400749607</v>
      </c>
      <c r="G158" s="23"/>
      <c r="H158" s="154">
        <v>139</v>
      </c>
      <c r="I158" s="155" t="s">
        <v>52</v>
      </c>
      <c r="J158" s="165" t="s">
        <v>896</v>
      </c>
      <c r="K158" s="63">
        <v>8</v>
      </c>
      <c r="L158" s="168">
        <f t="shared" si="34"/>
        <v>4.7238329180296896E-5</v>
      </c>
      <c r="M158" s="169">
        <f t="shared" si="38"/>
        <v>0.99985828501245855</v>
      </c>
      <c r="N158" s="23"/>
      <c r="O158" s="23"/>
      <c r="P158" s="23"/>
      <c r="Q158" s="23"/>
      <c r="R158" s="23"/>
      <c r="S158" s="23"/>
      <c r="T158" s="23"/>
      <c r="U158" s="43"/>
      <c r="V158" s="154">
        <v>139</v>
      </c>
      <c r="W158" s="155" t="s">
        <v>58</v>
      </c>
      <c r="X158" s="165" t="s">
        <v>785</v>
      </c>
      <c r="Y158" s="63">
        <v>33</v>
      </c>
      <c r="Z158" s="168">
        <f t="shared" si="35"/>
        <v>7.8271388249804327E-4</v>
      </c>
      <c r="AA158" s="169">
        <f t="shared" si="39"/>
        <v>0.99022793577002421</v>
      </c>
      <c r="AB158" s="43"/>
      <c r="AC158" s="52"/>
      <c r="AD158" s="52"/>
      <c r="AE158" s="52"/>
      <c r="AF158" s="52"/>
      <c r="AG158" s="52"/>
      <c r="AH158" s="52"/>
      <c r="AI158" s="52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154">
        <v>139</v>
      </c>
      <c r="AY158" s="155" t="s">
        <v>72</v>
      </c>
      <c r="AZ158" s="165" t="s">
        <v>1629</v>
      </c>
      <c r="BA158" s="63">
        <v>80</v>
      </c>
      <c r="BB158" s="168">
        <f t="shared" si="36"/>
        <v>1.3540273852038658E-3</v>
      </c>
      <c r="BC158" s="169">
        <f t="shared" si="40"/>
        <v>0.96570925646971217</v>
      </c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  <c r="BP158" s="23"/>
      <c r="BQ158" s="23"/>
      <c r="BR158" s="23"/>
      <c r="BS158" s="23"/>
      <c r="BT158" s="23"/>
      <c r="BU158" s="23"/>
      <c r="BV158" s="23"/>
      <c r="BW158" s="23"/>
    </row>
    <row r="159" spans="1:75" ht="18.75" customHeight="1">
      <c r="A159" s="154">
        <f>A158+1</f>
        <v>140</v>
      </c>
      <c r="B159" s="155" t="s">
        <v>72</v>
      </c>
      <c r="C159" s="165" t="s">
        <v>1672</v>
      </c>
      <c r="D159" s="63">
        <v>450</v>
      </c>
      <c r="E159" s="168">
        <f>D159/$D$873</f>
        <v>1.1583101027807165E-3</v>
      </c>
      <c r="F159" s="169">
        <f t="shared" si="37"/>
        <v>0.78286061411027674</v>
      </c>
      <c r="G159" s="23"/>
      <c r="H159" s="154">
        <v>140</v>
      </c>
      <c r="I159" s="155" t="s">
        <v>52</v>
      </c>
      <c r="J159" s="165" t="s">
        <v>1535</v>
      </c>
      <c r="K159" s="63">
        <v>8</v>
      </c>
      <c r="L159" s="168">
        <f t="shared" si="34"/>
        <v>4.7238329180296896E-5</v>
      </c>
      <c r="M159" s="169">
        <f t="shared" si="38"/>
        <v>0.99990552334163885</v>
      </c>
      <c r="N159" s="23"/>
      <c r="O159" s="23"/>
      <c r="P159" s="23"/>
      <c r="Q159" s="23"/>
      <c r="R159" s="23"/>
      <c r="S159" s="23"/>
      <c r="T159" s="23"/>
      <c r="U159" s="43"/>
      <c r="V159" s="154">
        <v>140</v>
      </c>
      <c r="W159" s="155" t="s">
        <v>58</v>
      </c>
      <c r="X159" s="165" t="s">
        <v>1519</v>
      </c>
      <c r="Y159" s="63">
        <v>32</v>
      </c>
      <c r="Z159" s="168">
        <f t="shared" si="35"/>
        <v>7.5899527999810255E-4</v>
      </c>
      <c r="AA159" s="169">
        <f t="shared" si="39"/>
        <v>0.99098693105002233</v>
      </c>
      <c r="AB159" s="43"/>
      <c r="AC159" s="52"/>
      <c r="AD159" s="52"/>
      <c r="AE159" s="52"/>
      <c r="AF159" s="52"/>
      <c r="AG159" s="52"/>
      <c r="AH159" s="52"/>
      <c r="AI159" s="52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154">
        <v>140</v>
      </c>
      <c r="AY159" s="155" t="s">
        <v>72</v>
      </c>
      <c r="AZ159" s="165" t="s">
        <v>632</v>
      </c>
      <c r="BA159" s="63">
        <v>78</v>
      </c>
      <c r="BB159" s="168">
        <f t="shared" si="36"/>
        <v>1.3201767005737691E-3</v>
      </c>
      <c r="BC159" s="169">
        <f t="shared" si="40"/>
        <v>0.96702943317028589</v>
      </c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  <c r="BS159" s="23"/>
      <c r="BT159" s="23"/>
      <c r="BU159" s="23"/>
      <c r="BV159" s="23"/>
      <c r="BW159" s="23"/>
    </row>
    <row r="160" spans="1:75" ht="18.75" customHeight="1">
      <c r="A160" s="154">
        <f>A159+1</f>
        <v>141</v>
      </c>
      <c r="B160" s="155" t="s">
        <v>917</v>
      </c>
      <c r="C160" s="165" t="s">
        <v>184</v>
      </c>
      <c r="D160" s="63">
        <v>445</v>
      </c>
      <c r="E160" s="168">
        <f>D160/$D$873</f>
        <v>1.1454399905275973E-3</v>
      </c>
      <c r="F160" s="169">
        <f t="shared" si="37"/>
        <v>0.78400605410080437</v>
      </c>
      <c r="G160" s="23"/>
      <c r="H160" s="154">
        <v>141</v>
      </c>
      <c r="I160" s="155" t="s">
        <v>52</v>
      </c>
      <c r="J160" s="165" t="s">
        <v>903</v>
      </c>
      <c r="K160" s="63">
        <v>8</v>
      </c>
      <c r="L160" s="168">
        <f t="shared" si="34"/>
        <v>4.7238329180296896E-5</v>
      </c>
      <c r="M160" s="169">
        <f t="shared" si="38"/>
        <v>0.99995276167081915</v>
      </c>
      <c r="N160" s="23"/>
      <c r="O160" s="23"/>
      <c r="P160" s="23"/>
      <c r="Q160" s="23"/>
      <c r="R160" s="23"/>
      <c r="S160" s="23"/>
      <c r="T160" s="23"/>
      <c r="U160" s="43"/>
      <c r="V160" s="154">
        <v>141</v>
      </c>
      <c r="W160" s="155" t="s">
        <v>58</v>
      </c>
      <c r="X160" s="165" t="s">
        <v>762</v>
      </c>
      <c r="Y160" s="63">
        <v>31</v>
      </c>
      <c r="Z160" s="168">
        <f t="shared" si="35"/>
        <v>7.3527667749816183E-4</v>
      </c>
      <c r="AA160" s="169">
        <f t="shared" si="39"/>
        <v>0.99172220772752051</v>
      </c>
      <c r="AB160" s="43"/>
      <c r="AC160" s="52"/>
      <c r="AD160" s="52"/>
      <c r="AE160" s="52"/>
      <c r="AF160" s="52"/>
      <c r="AG160" s="52"/>
      <c r="AH160" s="52"/>
      <c r="AI160" s="52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154">
        <v>141</v>
      </c>
      <c r="AY160" s="155" t="s">
        <v>72</v>
      </c>
      <c r="AZ160" s="165" t="s">
        <v>1571</v>
      </c>
      <c r="BA160" s="63">
        <v>75</v>
      </c>
      <c r="BB160" s="168">
        <f t="shared" si="36"/>
        <v>1.2694006736286242E-3</v>
      </c>
      <c r="BC160" s="169">
        <f t="shared" si="40"/>
        <v>0.96829883384391446</v>
      </c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  <c r="BP160" s="23"/>
      <c r="BQ160" s="23"/>
      <c r="BR160" s="23"/>
      <c r="BS160" s="23"/>
      <c r="BT160" s="23"/>
      <c r="BU160" s="23"/>
      <c r="BV160" s="23"/>
      <c r="BW160" s="23"/>
    </row>
    <row r="161" spans="1:75" ht="18.75" customHeight="1">
      <c r="A161" s="154">
        <f>A160+1</f>
        <v>142</v>
      </c>
      <c r="B161" s="155" t="s">
        <v>52</v>
      </c>
      <c r="C161" s="165" t="s">
        <v>1753</v>
      </c>
      <c r="D161" s="63">
        <v>443</v>
      </c>
      <c r="E161" s="168">
        <f>D161/$D$873</f>
        <v>1.1402919456263497E-3</v>
      </c>
      <c r="F161" s="169">
        <f t="shared" si="37"/>
        <v>0.78514634604643074</v>
      </c>
      <c r="G161" s="23"/>
      <c r="H161" s="154">
        <v>142</v>
      </c>
      <c r="I161" s="155" t="s">
        <v>52</v>
      </c>
      <c r="J161" s="165" t="s">
        <v>910</v>
      </c>
      <c r="K161" s="63">
        <v>8</v>
      </c>
      <c r="L161" s="168">
        <f t="shared" si="34"/>
        <v>4.7238329180296896E-5</v>
      </c>
      <c r="M161" s="169">
        <f t="shared" si="38"/>
        <v>0.99999999999999944</v>
      </c>
      <c r="N161" s="23"/>
      <c r="O161" s="23"/>
      <c r="P161" s="23"/>
      <c r="Q161" s="23"/>
      <c r="R161" s="23"/>
      <c r="S161" s="23"/>
      <c r="T161" s="23"/>
      <c r="U161" s="43"/>
      <c r="V161" s="154">
        <v>142</v>
      </c>
      <c r="W161" s="155" t="s">
        <v>58</v>
      </c>
      <c r="X161" s="165" t="s">
        <v>767</v>
      </c>
      <c r="Y161" s="63">
        <v>31</v>
      </c>
      <c r="Z161" s="168">
        <f t="shared" si="35"/>
        <v>7.3527667749816183E-4</v>
      </c>
      <c r="AA161" s="169">
        <f t="shared" si="39"/>
        <v>0.99245748440501869</v>
      </c>
      <c r="AB161" s="43"/>
      <c r="AC161" s="52"/>
      <c r="AD161" s="52"/>
      <c r="AE161" s="52"/>
      <c r="AF161" s="52"/>
      <c r="AG161" s="52"/>
      <c r="AH161" s="52"/>
      <c r="AI161" s="52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154">
        <v>142</v>
      </c>
      <c r="AY161" s="155" t="s">
        <v>72</v>
      </c>
      <c r="AZ161" s="165" t="s">
        <v>604</v>
      </c>
      <c r="BA161" s="63">
        <v>75</v>
      </c>
      <c r="BB161" s="168">
        <f t="shared" si="36"/>
        <v>1.2694006736286242E-3</v>
      </c>
      <c r="BC161" s="169">
        <f t="shared" si="40"/>
        <v>0.96956823451754304</v>
      </c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  <c r="BP161" s="23"/>
      <c r="BQ161" s="23"/>
      <c r="BR161" s="23"/>
      <c r="BS161" s="23"/>
      <c r="BT161" s="23"/>
      <c r="BU161" s="23"/>
      <c r="BV161" s="23"/>
      <c r="BW161" s="23"/>
    </row>
    <row r="162" spans="1:75" ht="18.75" customHeight="1">
      <c r="A162" s="154">
        <f>A161+1</f>
        <v>143</v>
      </c>
      <c r="B162" s="155" t="s">
        <v>56</v>
      </c>
      <c r="C162" s="165" t="s">
        <v>1601</v>
      </c>
      <c r="D162" s="63">
        <v>435</v>
      </c>
      <c r="E162" s="168">
        <f>D162/$D$873</f>
        <v>1.1196997660213592E-3</v>
      </c>
      <c r="F162" s="169">
        <f t="shared" si="37"/>
        <v>0.78626604581245207</v>
      </c>
      <c r="G162" s="23"/>
      <c r="H162" s="249" t="s">
        <v>1472</v>
      </c>
      <c r="I162" s="250"/>
      <c r="J162" s="251"/>
      <c r="K162" s="176">
        <f>SUM(K20:K161)</f>
        <v>169354</v>
      </c>
      <c r="L162" s="183">
        <f t="shared" si="34"/>
        <v>1</v>
      </c>
      <c r="M162" s="177"/>
      <c r="N162" s="23"/>
      <c r="O162" s="23"/>
      <c r="P162" s="23"/>
      <c r="Q162" s="23"/>
      <c r="R162" s="23"/>
      <c r="S162" s="23"/>
      <c r="T162" s="23"/>
      <c r="U162" s="43"/>
      <c r="V162" s="154">
        <v>143</v>
      </c>
      <c r="W162" s="155" t="s">
        <v>58</v>
      </c>
      <c r="X162" s="165" t="s">
        <v>1762</v>
      </c>
      <c r="Y162" s="63">
        <v>28</v>
      </c>
      <c r="Z162" s="168">
        <f t="shared" si="35"/>
        <v>6.6412086999833968E-4</v>
      </c>
      <c r="AA162" s="169">
        <f t="shared" si="39"/>
        <v>0.99312160527501703</v>
      </c>
      <c r="AB162" s="43"/>
      <c r="AC162" s="52"/>
      <c r="AD162" s="52"/>
      <c r="AE162" s="52"/>
      <c r="AF162" s="52"/>
      <c r="AG162" s="52"/>
      <c r="AH162" s="52"/>
      <c r="AI162" s="52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154">
        <v>143</v>
      </c>
      <c r="AY162" s="155" t="s">
        <v>72</v>
      </c>
      <c r="AZ162" s="165" t="s">
        <v>1694</v>
      </c>
      <c r="BA162" s="63">
        <v>74</v>
      </c>
      <c r="BB162" s="168">
        <f t="shared" si="36"/>
        <v>1.2524753313135758E-3</v>
      </c>
      <c r="BC162" s="169">
        <f t="shared" si="40"/>
        <v>0.9708207098488566</v>
      </c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  <c r="BP162" s="23"/>
      <c r="BQ162" s="23"/>
      <c r="BR162" s="23"/>
      <c r="BS162" s="23"/>
      <c r="BT162" s="23"/>
      <c r="BU162" s="23"/>
      <c r="BV162" s="23"/>
      <c r="BW162" s="23"/>
    </row>
    <row r="163" spans="1:75" ht="18.75" customHeight="1">
      <c r="A163" s="154">
        <f>A162+1</f>
        <v>144</v>
      </c>
      <c r="B163" s="155" t="s">
        <v>72</v>
      </c>
      <c r="C163" s="165" t="s">
        <v>194</v>
      </c>
      <c r="D163" s="63">
        <v>432</v>
      </c>
      <c r="E163" s="168">
        <f>D163/$D$873</f>
        <v>1.1119776986694878E-3</v>
      </c>
      <c r="F163" s="169">
        <f t="shared" si="37"/>
        <v>0.78737802351112152</v>
      </c>
      <c r="G163" s="136"/>
      <c r="H163" s="136"/>
      <c r="I163" s="136"/>
      <c r="J163" s="136"/>
      <c r="K163" s="136"/>
      <c r="L163" s="136"/>
      <c r="M163" s="136"/>
      <c r="N163" s="136"/>
      <c r="O163" s="23"/>
      <c r="P163" s="23"/>
      <c r="Q163" s="23"/>
      <c r="R163" s="23"/>
      <c r="S163" s="23"/>
      <c r="T163" s="23"/>
      <c r="U163" s="43"/>
      <c r="V163" s="154">
        <v>144</v>
      </c>
      <c r="W163" s="155" t="s">
        <v>58</v>
      </c>
      <c r="X163" s="165" t="s">
        <v>1771</v>
      </c>
      <c r="Y163" s="63">
        <v>28</v>
      </c>
      <c r="Z163" s="168">
        <f t="shared" si="35"/>
        <v>6.6412086999833968E-4</v>
      </c>
      <c r="AA163" s="169">
        <f t="shared" si="39"/>
        <v>0.99378572614501537</v>
      </c>
      <c r="AB163" s="43"/>
      <c r="AC163" s="52"/>
      <c r="AD163" s="52"/>
      <c r="AE163" s="52"/>
      <c r="AF163" s="52"/>
      <c r="AG163" s="52"/>
      <c r="AH163" s="52"/>
      <c r="AI163" s="52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154">
        <v>144</v>
      </c>
      <c r="AY163" s="155" t="s">
        <v>72</v>
      </c>
      <c r="AZ163" s="165" t="s">
        <v>662</v>
      </c>
      <c r="BA163" s="63">
        <v>73</v>
      </c>
      <c r="BB163" s="168">
        <f t="shared" si="36"/>
        <v>1.2355499889985275E-3</v>
      </c>
      <c r="BC163" s="169">
        <f t="shared" si="40"/>
        <v>0.97205625983785515</v>
      </c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  <c r="BP163" s="23"/>
      <c r="BQ163" s="23"/>
      <c r="BR163" s="23"/>
      <c r="BS163" s="23"/>
      <c r="BT163" s="23"/>
      <c r="BU163" s="23"/>
      <c r="BV163" s="23"/>
      <c r="BW163" s="23"/>
    </row>
    <row r="164" spans="1:75" ht="18.75" customHeight="1">
      <c r="A164" s="154">
        <f>A163+1</f>
        <v>145</v>
      </c>
      <c r="B164" s="155" t="s">
        <v>52</v>
      </c>
      <c r="C164" s="165" t="s">
        <v>266</v>
      </c>
      <c r="D164" s="63">
        <v>427</v>
      </c>
      <c r="E164" s="168">
        <f>D164/$D$873</f>
        <v>1.0991075864163688E-3</v>
      </c>
      <c r="F164" s="169">
        <f t="shared" si="37"/>
        <v>0.78847713109753792</v>
      </c>
      <c r="G164" s="136"/>
      <c r="H164" s="136"/>
      <c r="I164" s="136"/>
      <c r="J164" s="136"/>
      <c r="K164" s="136"/>
      <c r="L164" s="136"/>
      <c r="M164" s="136"/>
      <c r="N164" s="136"/>
      <c r="O164" s="23"/>
      <c r="P164" s="23"/>
      <c r="Q164" s="23"/>
      <c r="R164" s="23"/>
      <c r="S164" s="23"/>
      <c r="T164" s="23"/>
      <c r="U164" s="43"/>
      <c r="V164" s="154">
        <v>145</v>
      </c>
      <c r="W164" s="155" t="s">
        <v>58</v>
      </c>
      <c r="X164" s="165" t="s">
        <v>1539</v>
      </c>
      <c r="Y164" s="63">
        <v>27</v>
      </c>
      <c r="Z164" s="168">
        <f t="shared" si="35"/>
        <v>6.4040226749839896E-4</v>
      </c>
      <c r="AA164" s="169">
        <f t="shared" si="39"/>
        <v>0.99442612841251377</v>
      </c>
      <c r="AB164" s="43"/>
      <c r="AC164" s="52"/>
      <c r="AD164" s="52"/>
      <c r="AE164" s="52"/>
      <c r="AF164" s="52"/>
      <c r="AG164" s="52"/>
      <c r="AH164" s="52"/>
      <c r="AI164" s="52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154">
        <v>145</v>
      </c>
      <c r="AY164" s="155" t="s">
        <v>72</v>
      </c>
      <c r="AZ164" s="165" t="s">
        <v>566</v>
      </c>
      <c r="BA164" s="63">
        <v>66</v>
      </c>
      <c r="BB164" s="168">
        <f t="shared" si="36"/>
        <v>1.1170725927931893E-3</v>
      </c>
      <c r="BC164" s="169">
        <f t="shared" si="40"/>
        <v>0.9731733324306483</v>
      </c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  <c r="BP164" s="23"/>
      <c r="BQ164" s="23"/>
      <c r="BR164" s="23"/>
      <c r="BS164" s="23"/>
      <c r="BT164" s="23"/>
      <c r="BU164" s="23"/>
      <c r="BV164" s="23"/>
      <c r="BW164" s="23"/>
    </row>
    <row r="165" spans="1:75" ht="18.75" customHeight="1">
      <c r="A165" s="154">
        <f>A164+1</f>
        <v>146</v>
      </c>
      <c r="B165" s="155" t="s">
        <v>917</v>
      </c>
      <c r="C165" s="165" t="s">
        <v>1480</v>
      </c>
      <c r="D165" s="63">
        <v>425</v>
      </c>
      <c r="E165" s="168">
        <f>D165/$D$873</f>
        <v>1.0939595415151212E-3</v>
      </c>
      <c r="F165" s="169">
        <f t="shared" si="37"/>
        <v>0.78957109063905306</v>
      </c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43"/>
      <c r="V165" s="154">
        <v>146</v>
      </c>
      <c r="W165" s="155" t="s">
        <v>58</v>
      </c>
      <c r="X165" s="165" t="s">
        <v>1507</v>
      </c>
      <c r="Y165" s="63">
        <v>26</v>
      </c>
      <c r="Z165" s="168">
        <f t="shared" si="35"/>
        <v>6.1668366499845824E-4</v>
      </c>
      <c r="AA165" s="169">
        <f t="shared" si="39"/>
        <v>0.99504281207751222</v>
      </c>
      <c r="AB165" s="43"/>
      <c r="AC165" s="52"/>
      <c r="AD165" s="52"/>
      <c r="AE165" s="52"/>
      <c r="AF165" s="52"/>
      <c r="AG165" s="52"/>
      <c r="AH165" s="52"/>
      <c r="AI165" s="52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154">
        <v>146</v>
      </c>
      <c r="AY165" s="155" t="s">
        <v>72</v>
      </c>
      <c r="AZ165" s="165" t="s">
        <v>1679</v>
      </c>
      <c r="BA165" s="63">
        <v>65</v>
      </c>
      <c r="BB165" s="168">
        <f t="shared" si="36"/>
        <v>1.1001472504781409E-3</v>
      </c>
      <c r="BC165" s="169">
        <f t="shared" si="40"/>
        <v>0.97427347968112643</v>
      </c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  <c r="BP165" s="23"/>
      <c r="BQ165" s="23"/>
      <c r="BR165" s="23"/>
      <c r="BS165" s="23"/>
      <c r="BT165" s="23"/>
      <c r="BU165" s="23"/>
      <c r="BV165" s="23"/>
      <c r="BW165" s="23"/>
    </row>
    <row r="166" spans="1:75" ht="18.75" customHeight="1">
      <c r="A166" s="154">
        <f>A165+1</f>
        <v>147</v>
      </c>
      <c r="B166" s="155" t="s">
        <v>79</v>
      </c>
      <c r="C166" s="165" t="s">
        <v>204</v>
      </c>
      <c r="D166" s="63">
        <v>419</v>
      </c>
      <c r="E166" s="168">
        <f>D166/$D$873</f>
        <v>1.0785154068113781E-3</v>
      </c>
      <c r="F166" s="169">
        <f t="shared" si="37"/>
        <v>0.79064960604586443</v>
      </c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43"/>
      <c r="V166" s="154">
        <v>147</v>
      </c>
      <c r="W166" s="155" t="s">
        <v>58</v>
      </c>
      <c r="X166" s="165" t="s">
        <v>829</v>
      </c>
      <c r="Y166" s="63">
        <v>26</v>
      </c>
      <c r="Z166" s="168">
        <f t="shared" si="35"/>
        <v>6.1668366499845824E-4</v>
      </c>
      <c r="AA166" s="169">
        <f t="shared" si="39"/>
        <v>0.99565949574251067</v>
      </c>
      <c r="AB166" s="43"/>
      <c r="AC166" s="52"/>
      <c r="AD166" s="52"/>
      <c r="AE166" s="52"/>
      <c r="AF166" s="52"/>
      <c r="AG166" s="52"/>
      <c r="AH166" s="52"/>
      <c r="AI166" s="52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154">
        <v>147</v>
      </c>
      <c r="AY166" s="155" t="s">
        <v>72</v>
      </c>
      <c r="AZ166" s="165" t="s">
        <v>1658</v>
      </c>
      <c r="BA166" s="63">
        <v>64</v>
      </c>
      <c r="BB166" s="168">
        <f t="shared" si="36"/>
        <v>1.0832219081630926E-3</v>
      </c>
      <c r="BC166" s="169">
        <f t="shared" si="40"/>
        <v>0.97535670158928955</v>
      </c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  <c r="BP166" s="23"/>
      <c r="BQ166" s="23"/>
      <c r="BR166" s="23"/>
      <c r="BS166" s="23"/>
      <c r="BT166" s="23"/>
      <c r="BU166" s="23"/>
      <c r="BV166" s="23"/>
      <c r="BW166" s="23"/>
    </row>
    <row r="167" spans="1:75" ht="18.75" customHeight="1">
      <c r="A167" s="154">
        <f>A166+1</f>
        <v>148</v>
      </c>
      <c r="B167" s="155" t="s">
        <v>72</v>
      </c>
      <c r="C167" s="165" t="s">
        <v>214</v>
      </c>
      <c r="D167" s="63">
        <v>416</v>
      </c>
      <c r="E167" s="168">
        <f>D167/$D$873</f>
        <v>1.0707933394595067E-3</v>
      </c>
      <c r="F167" s="169">
        <f t="shared" si="37"/>
        <v>0.7917203993853239</v>
      </c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43"/>
      <c r="V167" s="154">
        <v>148</v>
      </c>
      <c r="W167" s="155" t="s">
        <v>58</v>
      </c>
      <c r="X167" s="165" t="s">
        <v>675</v>
      </c>
      <c r="Y167" s="63">
        <v>26</v>
      </c>
      <c r="Z167" s="168">
        <f t="shared" si="35"/>
        <v>6.1668366499845824E-4</v>
      </c>
      <c r="AA167" s="169">
        <f t="shared" si="39"/>
        <v>0.99627617940750912</v>
      </c>
      <c r="AB167" s="43"/>
      <c r="AC167" s="52"/>
      <c r="AD167" s="52"/>
      <c r="AE167" s="52"/>
      <c r="AF167" s="52"/>
      <c r="AG167" s="52"/>
      <c r="AH167" s="52"/>
      <c r="AI167" s="52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154">
        <v>148</v>
      </c>
      <c r="AY167" s="155" t="s">
        <v>72</v>
      </c>
      <c r="AZ167" s="165" t="s">
        <v>1710</v>
      </c>
      <c r="BA167" s="63">
        <v>63</v>
      </c>
      <c r="BB167" s="168">
        <f t="shared" si="36"/>
        <v>1.0662965658480442E-3</v>
      </c>
      <c r="BC167" s="169">
        <f t="shared" si="40"/>
        <v>0.97642299815513756</v>
      </c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  <c r="BP167" s="23"/>
      <c r="BQ167" s="23"/>
      <c r="BR167" s="23"/>
      <c r="BS167" s="23"/>
      <c r="BT167" s="23"/>
      <c r="BU167" s="23"/>
      <c r="BV167" s="23"/>
      <c r="BW167" s="23"/>
    </row>
    <row r="168" spans="1:75" ht="18.75" customHeight="1">
      <c r="A168" s="154">
        <f>A167+1</f>
        <v>149</v>
      </c>
      <c r="B168" s="155" t="s">
        <v>58</v>
      </c>
      <c r="C168" s="165" t="s">
        <v>223</v>
      </c>
      <c r="D168" s="63">
        <v>416</v>
      </c>
      <c r="E168" s="168">
        <f>D168/$D$873</f>
        <v>1.0707933394595067E-3</v>
      </c>
      <c r="F168" s="169">
        <f t="shared" si="37"/>
        <v>0.79279119272478338</v>
      </c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43"/>
      <c r="V168" s="154">
        <v>149</v>
      </c>
      <c r="W168" s="155" t="s">
        <v>58</v>
      </c>
      <c r="X168" s="165" t="s">
        <v>800</v>
      </c>
      <c r="Y168" s="63">
        <v>25</v>
      </c>
      <c r="Z168" s="168">
        <f t="shared" si="35"/>
        <v>5.9296506249851763E-4</v>
      </c>
      <c r="AA168" s="169">
        <f t="shared" si="39"/>
        <v>0.99686914447000763</v>
      </c>
      <c r="AB168" s="43"/>
      <c r="AC168" s="52"/>
      <c r="AD168" s="52"/>
      <c r="AE168" s="52"/>
      <c r="AF168" s="52"/>
      <c r="AG168" s="52"/>
      <c r="AH168" s="52"/>
      <c r="AI168" s="52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154">
        <v>149</v>
      </c>
      <c r="AY168" s="155" t="s">
        <v>72</v>
      </c>
      <c r="AZ168" s="165" t="s">
        <v>1728</v>
      </c>
      <c r="BA168" s="63">
        <v>63</v>
      </c>
      <c r="BB168" s="168">
        <f t="shared" si="36"/>
        <v>1.0662965658480442E-3</v>
      </c>
      <c r="BC168" s="169">
        <f t="shared" si="40"/>
        <v>0.97748929472098556</v>
      </c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  <c r="BQ168" s="23"/>
      <c r="BR168" s="23"/>
      <c r="BS168" s="23"/>
      <c r="BT168" s="23"/>
      <c r="BU168" s="23"/>
      <c r="BV168" s="23"/>
      <c r="BW168" s="23"/>
    </row>
    <row r="169" spans="1:75" ht="18.75" customHeight="1">
      <c r="A169" s="154">
        <f>A168+1</f>
        <v>150</v>
      </c>
      <c r="B169" s="155" t="s">
        <v>72</v>
      </c>
      <c r="C169" s="165" t="s">
        <v>239</v>
      </c>
      <c r="D169" s="63">
        <v>412</v>
      </c>
      <c r="E169" s="168">
        <f>D169/$D$873</f>
        <v>1.0604972496570115E-3</v>
      </c>
      <c r="F169" s="169">
        <f t="shared" si="37"/>
        <v>0.79385168997444044</v>
      </c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43"/>
      <c r="V169" s="154">
        <v>150</v>
      </c>
      <c r="W169" s="155" t="s">
        <v>58</v>
      </c>
      <c r="X169" s="165" t="s">
        <v>837</v>
      </c>
      <c r="Y169" s="63">
        <v>23</v>
      </c>
      <c r="Z169" s="168">
        <f t="shared" si="35"/>
        <v>5.4552785749863619E-4</v>
      </c>
      <c r="AA169" s="169">
        <f t="shared" si="39"/>
        <v>0.99741467232750625</v>
      </c>
      <c r="AB169" s="43"/>
      <c r="AC169" s="52"/>
      <c r="AD169" s="52"/>
      <c r="AE169" s="52"/>
      <c r="AF169" s="52"/>
      <c r="AG169" s="52"/>
      <c r="AH169" s="52"/>
      <c r="AI169" s="52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154">
        <v>150</v>
      </c>
      <c r="AY169" s="155" t="s">
        <v>72</v>
      </c>
      <c r="AZ169" s="165" t="s">
        <v>1647</v>
      </c>
      <c r="BA169" s="63">
        <v>55</v>
      </c>
      <c r="BB169" s="168">
        <f t="shared" si="36"/>
        <v>9.3089382732765768E-4</v>
      </c>
      <c r="BC169" s="169">
        <f t="shared" si="40"/>
        <v>0.97842018854831325</v>
      </c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  <c r="BP169" s="23"/>
      <c r="BQ169" s="23"/>
      <c r="BR169" s="23"/>
      <c r="BS169" s="23"/>
      <c r="BT169" s="23"/>
      <c r="BU169" s="23"/>
      <c r="BV169" s="23"/>
      <c r="BW169" s="23"/>
    </row>
    <row r="170" spans="1:75" ht="18.75" customHeight="1">
      <c r="A170" s="154">
        <f>A169+1</f>
        <v>151</v>
      </c>
      <c r="B170" s="155" t="s">
        <v>917</v>
      </c>
      <c r="C170" s="165" t="s">
        <v>189</v>
      </c>
      <c r="D170" s="63">
        <v>412</v>
      </c>
      <c r="E170" s="168">
        <f>D170/$D$873</f>
        <v>1.0604972496570115E-3</v>
      </c>
      <c r="F170" s="169">
        <f t="shared" si="37"/>
        <v>0.79491218722409751</v>
      </c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43"/>
      <c r="V170" s="154">
        <v>151</v>
      </c>
      <c r="W170" s="155" t="s">
        <v>58</v>
      </c>
      <c r="X170" s="165" t="s">
        <v>1527</v>
      </c>
      <c r="Y170" s="63">
        <v>22</v>
      </c>
      <c r="Z170" s="168">
        <f t="shared" si="35"/>
        <v>5.2180925499869548E-4</v>
      </c>
      <c r="AA170" s="169">
        <f t="shared" si="39"/>
        <v>0.99793648158250492</v>
      </c>
      <c r="AB170" s="43"/>
      <c r="AC170" s="52"/>
      <c r="AD170" s="52"/>
      <c r="AE170" s="52"/>
      <c r="AF170" s="52"/>
      <c r="AG170" s="52"/>
      <c r="AH170" s="52"/>
      <c r="AI170" s="52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154">
        <v>151</v>
      </c>
      <c r="AY170" s="155" t="s">
        <v>72</v>
      </c>
      <c r="AZ170" s="165" t="s">
        <v>1801</v>
      </c>
      <c r="BA170" s="63">
        <v>54</v>
      </c>
      <c r="BB170" s="168">
        <f t="shared" si="36"/>
        <v>9.1396848501260942E-4</v>
      </c>
      <c r="BC170" s="169">
        <f t="shared" si="40"/>
        <v>0.97933415703332583</v>
      </c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  <c r="BP170" s="23"/>
      <c r="BQ170" s="23"/>
      <c r="BR170" s="23"/>
      <c r="BS170" s="23"/>
      <c r="BT170" s="23"/>
      <c r="BU170" s="23"/>
      <c r="BV170" s="23"/>
      <c r="BW170" s="23"/>
    </row>
    <row r="171" spans="1:75" ht="18.75" customHeight="1">
      <c r="A171" s="154">
        <f>A170+1</f>
        <v>152</v>
      </c>
      <c r="B171" s="155" t="s">
        <v>56</v>
      </c>
      <c r="C171" s="165" t="s">
        <v>179</v>
      </c>
      <c r="D171" s="63">
        <v>408</v>
      </c>
      <c r="E171" s="168">
        <f>D171/$D$873</f>
        <v>1.0502011598545163E-3</v>
      </c>
      <c r="F171" s="169">
        <f t="shared" si="37"/>
        <v>0.79596238838395206</v>
      </c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43"/>
      <c r="V171" s="154">
        <v>152</v>
      </c>
      <c r="W171" s="155" t="s">
        <v>58</v>
      </c>
      <c r="X171" s="165" t="s">
        <v>1492</v>
      </c>
      <c r="Y171" s="63">
        <v>19</v>
      </c>
      <c r="Z171" s="168">
        <f t="shared" si="35"/>
        <v>4.5065344749887338E-4</v>
      </c>
      <c r="AA171" s="169">
        <f t="shared" si="39"/>
        <v>0.99838713503000376</v>
      </c>
      <c r="AB171" s="43"/>
      <c r="AC171" s="52"/>
      <c r="AD171" s="52"/>
      <c r="AE171" s="52"/>
      <c r="AF171" s="52"/>
      <c r="AG171" s="52"/>
      <c r="AH171" s="52"/>
      <c r="AI171" s="52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154">
        <v>152</v>
      </c>
      <c r="AY171" s="155" t="s">
        <v>72</v>
      </c>
      <c r="AZ171" s="165" t="s">
        <v>1758</v>
      </c>
      <c r="BA171" s="63">
        <v>50</v>
      </c>
      <c r="BB171" s="168">
        <f t="shared" si="36"/>
        <v>8.4626711575241606E-4</v>
      </c>
      <c r="BC171" s="169">
        <f t="shared" si="40"/>
        <v>0.98018042414907824</v>
      </c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  <c r="BP171" s="23"/>
      <c r="BQ171" s="23"/>
      <c r="BR171" s="23"/>
      <c r="BS171" s="23"/>
      <c r="BT171" s="23"/>
      <c r="BU171" s="23"/>
      <c r="BV171" s="23"/>
      <c r="BW171" s="23"/>
    </row>
    <row r="172" spans="1:75" ht="18.75" customHeight="1">
      <c r="A172" s="154">
        <f>A171+1</f>
        <v>153</v>
      </c>
      <c r="B172" s="155" t="s">
        <v>64</v>
      </c>
      <c r="C172" s="165" t="s">
        <v>197</v>
      </c>
      <c r="D172" s="63">
        <v>407</v>
      </c>
      <c r="E172" s="168">
        <f>D172/$D$873</f>
        <v>1.0476271374038925E-3</v>
      </c>
      <c r="F172" s="169">
        <f t="shared" si="37"/>
        <v>0.79701001552135597</v>
      </c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43"/>
      <c r="V172" s="154">
        <v>153</v>
      </c>
      <c r="W172" s="155" t="s">
        <v>58</v>
      </c>
      <c r="X172" s="165" t="s">
        <v>872</v>
      </c>
      <c r="Y172" s="63">
        <v>19</v>
      </c>
      <c r="Z172" s="168">
        <f t="shared" si="35"/>
        <v>4.5065344749887338E-4</v>
      </c>
      <c r="AA172" s="169">
        <f t="shared" si="39"/>
        <v>0.9988377884775026</v>
      </c>
      <c r="AB172" s="43"/>
      <c r="AC172" s="52"/>
      <c r="AD172" s="52"/>
      <c r="AE172" s="52"/>
      <c r="AF172" s="52"/>
      <c r="AG172" s="52"/>
      <c r="AH172" s="52"/>
      <c r="AI172" s="52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154">
        <v>153</v>
      </c>
      <c r="AY172" s="155" t="s">
        <v>72</v>
      </c>
      <c r="AZ172" s="165" t="s">
        <v>1765</v>
      </c>
      <c r="BA172" s="63">
        <v>50</v>
      </c>
      <c r="BB172" s="168">
        <f t="shared" si="36"/>
        <v>8.4626711575241606E-4</v>
      </c>
      <c r="BC172" s="169">
        <f t="shared" si="40"/>
        <v>0.98102669126483066</v>
      </c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  <c r="BP172" s="23"/>
      <c r="BQ172" s="23"/>
      <c r="BR172" s="23"/>
      <c r="BS172" s="23"/>
      <c r="BT172" s="23"/>
      <c r="BU172" s="23"/>
      <c r="BV172" s="23"/>
      <c r="BW172" s="23"/>
    </row>
    <row r="173" spans="1:75" ht="18.75" customHeight="1">
      <c r="A173" s="154">
        <f>A172+1</f>
        <v>154</v>
      </c>
      <c r="B173" s="155" t="s">
        <v>52</v>
      </c>
      <c r="C173" s="165" t="s">
        <v>1501</v>
      </c>
      <c r="D173" s="63">
        <v>406</v>
      </c>
      <c r="E173" s="168">
        <f>D173/$D$873</f>
        <v>1.0450531149532687E-3</v>
      </c>
      <c r="F173" s="169">
        <f t="shared" si="37"/>
        <v>0.79805506863630926</v>
      </c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43"/>
      <c r="V173" s="154">
        <v>154</v>
      </c>
      <c r="W173" s="155" t="s">
        <v>58</v>
      </c>
      <c r="X173" s="165" t="s">
        <v>857</v>
      </c>
      <c r="Y173" s="63">
        <v>17</v>
      </c>
      <c r="Z173" s="168">
        <f t="shared" si="35"/>
        <v>4.0321624249899194E-4</v>
      </c>
      <c r="AA173" s="169">
        <f t="shared" si="39"/>
        <v>0.99924100472000155</v>
      </c>
      <c r="AB173" s="43"/>
      <c r="AC173" s="52"/>
      <c r="AD173" s="52"/>
      <c r="AE173" s="52"/>
      <c r="AF173" s="52"/>
      <c r="AG173" s="52"/>
      <c r="AH173" s="52"/>
      <c r="AI173" s="52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154">
        <v>154</v>
      </c>
      <c r="AY173" s="155" t="s">
        <v>72</v>
      </c>
      <c r="AZ173" s="165" t="s">
        <v>1770</v>
      </c>
      <c r="BA173" s="63">
        <v>50</v>
      </c>
      <c r="BB173" s="168">
        <f t="shared" si="36"/>
        <v>8.4626711575241606E-4</v>
      </c>
      <c r="BC173" s="169">
        <f t="shared" si="40"/>
        <v>0.98187295838058308</v>
      </c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  <c r="BP173" s="23"/>
      <c r="BQ173" s="23"/>
      <c r="BR173" s="23"/>
      <c r="BS173" s="23"/>
      <c r="BT173" s="23"/>
      <c r="BU173" s="23"/>
      <c r="BV173" s="23"/>
      <c r="BW173" s="23"/>
    </row>
    <row r="174" spans="1:75" ht="18.75" customHeight="1">
      <c r="A174" s="154">
        <f>A173+1</f>
        <v>155</v>
      </c>
      <c r="B174" s="155" t="s">
        <v>917</v>
      </c>
      <c r="C174" s="165" t="s">
        <v>233</v>
      </c>
      <c r="D174" s="63">
        <v>406</v>
      </c>
      <c r="E174" s="168">
        <f>D174/$D$873</f>
        <v>1.0450531149532687E-3</v>
      </c>
      <c r="F174" s="169">
        <f t="shared" si="37"/>
        <v>0.79910012175126255</v>
      </c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43"/>
      <c r="V174" s="154">
        <v>155</v>
      </c>
      <c r="W174" s="155" t="s">
        <v>58</v>
      </c>
      <c r="X174" s="165" t="s">
        <v>849</v>
      </c>
      <c r="Y174" s="63">
        <v>16</v>
      </c>
      <c r="Z174" s="168">
        <f t="shared" si="35"/>
        <v>3.7949763999905128E-4</v>
      </c>
      <c r="AA174" s="169">
        <f t="shared" si="39"/>
        <v>0.99962050236000055</v>
      </c>
      <c r="AB174" s="43"/>
      <c r="AC174" s="52"/>
      <c r="AD174" s="52"/>
      <c r="AE174" s="52"/>
      <c r="AF174" s="52"/>
      <c r="AG174" s="52"/>
      <c r="AH174" s="52"/>
      <c r="AI174" s="52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154">
        <v>155</v>
      </c>
      <c r="AY174" s="155" t="s">
        <v>72</v>
      </c>
      <c r="AZ174" s="165" t="s">
        <v>647</v>
      </c>
      <c r="BA174" s="63">
        <v>49</v>
      </c>
      <c r="BB174" s="168">
        <f t="shared" si="36"/>
        <v>8.2934177343736779E-4</v>
      </c>
      <c r="BC174" s="169">
        <f t="shared" si="40"/>
        <v>0.98270230015402049</v>
      </c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  <c r="BP174" s="23"/>
      <c r="BQ174" s="23"/>
      <c r="BR174" s="23"/>
      <c r="BS174" s="23"/>
      <c r="BT174" s="23"/>
      <c r="BU174" s="23"/>
      <c r="BV174" s="23"/>
      <c r="BW174" s="23"/>
    </row>
    <row r="175" spans="1:75" ht="18.75" customHeight="1">
      <c r="A175" s="154">
        <f>A174+1</f>
        <v>156</v>
      </c>
      <c r="B175" s="155" t="s">
        <v>72</v>
      </c>
      <c r="C175" s="165" t="s">
        <v>1576</v>
      </c>
      <c r="D175" s="63">
        <v>404</v>
      </c>
      <c r="E175" s="168">
        <f>D175/$D$873</f>
        <v>1.0399050700520211E-3</v>
      </c>
      <c r="F175" s="169">
        <f t="shared" si="37"/>
        <v>0.80014002682131458</v>
      </c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43"/>
      <c r="V175" s="154">
        <v>156</v>
      </c>
      <c r="W175" s="155" t="s">
        <v>58</v>
      </c>
      <c r="X175" s="165" t="s">
        <v>1709</v>
      </c>
      <c r="Y175" s="63">
        <v>16</v>
      </c>
      <c r="Z175" s="168">
        <f t="shared" si="35"/>
        <v>3.7949763999905128E-4</v>
      </c>
      <c r="AA175" s="169">
        <f t="shared" si="39"/>
        <v>0.99999999999999956</v>
      </c>
      <c r="AB175" s="43"/>
      <c r="AC175" s="52"/>
      <c r="AD175" s="52"/>
      <c r="AE175" s="52"/>
      <c r="AF175" s="52"/>
      <c r="AG175" s="52"/>
      <c r="AH175" s="52"/>
      <c r="AI175" s="52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154">
        <v>156</v>
      </c>
      <c r="AY175" s="155" t="s">
        <v>72</v>
      </c>
      <c r="AZ175" s="165" t="s">
        <v>1742</v>
      </c>
      <c r="BA175" s="63">
        <v>49</v>
      </c>
      <c r="BB175" s="168">
        <f t="shared" si="36"/>
        <v>8.2934177343736779E-4</v>
      </c>
      <c r="BC175" s="169">
        <f t="shared" si="40"/>
        <v>0.9835316419274579</v>
      </c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  <c r="BP175" s="23"/>
      <c r="BQ175" s="23"/>
      <c r="BR175" s="23"/>
      <c r="BS175" s="23"/>
      <c r="BT175" s="23"/>
      <c r="BU175" s="23"/>
      <c r="BV175" s="23"/>
      <c r="BW175" s="23"/>
    </row>
    <row r="176" spans="1:75" ht="18.75" customHeight="1">
      <c r="A176" s="154">
        <f>A175+1</f>
        <v>157</v>
      </c>
      <c r="B176" s="155" t="s">
        <v>72</v>
      </c>
      <c r="C176" s="165" t="s">
        <v>196</v>
      </c>
      <c r="D176" s="63">
        <v>402</v>
      </c>
      <c r="E176" s="168">
        <f>D176/$D$873</f>
        <v>1.0347570251507735E-3</v>
      </c>
      <c r="F176" s="169">
        <f t="shared" si="37"/>
        <v>0.80117478384646534</v>
      </c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43"/>
      <c r="V176" s="245" t="s">
        <v>912</v>
      </c>
      <c r="W176" s="245"/>
      <c r="X176" s="245"/>
      <c r="Y176" s="176">
        <f>SUM(Y20:Y175)</f>
        <v>42161</v>
      </c>
      <c r="Z176" s="183">
        <f t="shared" si="35"/>
        <v>1</v>
      </c>
      <c r="AA176" s="178"/>
      <c r="AB176" s="23"/>
      <c r="AC176" s="52"/>
      <c r="AD176" s="52"/>
      <c r="AE176" s="52"/>
      <c r="AF176" s="52"/>
      <c r="AG176" s="52"/>
      <c r="AH176" s="52"/>
      <c r="AI176" s="4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154">
        <v>157</v>
      </c>
      <c r="AY176" s="155" t="s">
        <v>72</v>
      </c>
      <c r="AZ176" s="165" t="s">
        <v>703</v>
      </c>
      <c r="BA176" s="63">
        <v>47</v>
      </c>
      <c r="BB176" s="168">
        <f t="shared" si="36"/>
        <v>7.9549108880727117E-4</v>
      </c>
      <c r="BC176" s="169">
        <f t="shared" si="40"/>
        <v>0.98432713301626518</v>
      </c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  <c r="BO176" s="23"/>
      <c r="BP176" s="23"/>
      <c r="BQ176" s="23"/>
      <c r="BR176" s="23"/>
      <c r="BS176" s="23"/>
      <c r="BT176" s="23"/>
      <c r="BU176" s="23"/>
      <c r="BV176" s="23"/>
      <c r="BW176" s="23"/>
    </row>
    <row r="177" spans="1:75" ht="18.75" customHeight="1">
      <c r="A177" s="154">
        <f>A176+1</f>
        <v>158</v>
      </c>
      <c r="B177" s="155" t="s">
        <v>61</v>
      </c>
      <c r="C177" s="165" t="s">
        <v>1509</v>
      </c>
      <c r="D177" s="63">
        <v>398</v>
      </c>
      <c r="E177" s="168">
        <f>D177/$D$873</f>
        <v>1.024460935348278E-3</v>
      </c>
      <c r="F177" s="169">
        <f t="shared" si="37"/>
        <v>0.80219924478181359</v>
      </c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43"/>
      <c r="V177" s="43"/>
      <c r="W177" s="23"/>
      <c r="X177" s="23"/>
      <c r="Y177" s="23"/>
      <c r="Z177" s="23"/>
      <c r="AA177" s="23"/>
      <c r="AB177" s="23"/>
      <c r="AC177" s="52"/>
      <c r="AD177" s="52"/>
      <c r="AE177" s="52"/>
      <c r="AF177" s="52"/>
      <c r="AG177" s="52"/>
      <c r="AH177" s="52"/>
      <c r="AI177" s="4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154">
        <v>158</v>
      </c>
      <c r="AY177" s="155" t="s">
        <v>72</v>
      </c>
      <c r="AZ177" s="165" t="s">
        <v>1578</v>
      </c>
      <c r="BA177" s="63">
        <v>45</v>
      </c>
      <c r="BB177" s="168">
        <f t="shared" si="36"/>
        <v>7.6164040417717454E-4</v>
      </c>
      <c r="BC177" s="169">
        <f t="shared" si="40"/>
        <v>0.98508877342044232</v>
      </c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  <c r="BP177" s="23"/>
      <c r="BQ177" s="23"/>
      <c r="BR177" s="23"/>
      <c r="BS177" s="23"/>
      <c r="BT177" s="23"/>
      <c r="BU177" s="23"/>
      <c r="BV177" s="23"/>
      <c r="BW177" s="23"/>
    </row>
    <row r="178" spans="1:75" ht="18.75" customHeight="1">
      <c r="A178" s="154">
        <f>A177+1</f>
        <v>159</v>
      </c>
      <c r="B178" s="155" t="s">
        <v>72</v>
      </c>
      <c r="C178" s="165" t="s">
        <v>1534</v>
      </c>
      <c r="D178" s="63">
        <v>387</v>
      </c>
      <c r="E178" s="168">
        <f>D178/$D$873</f>
        <v>9.9614668839141619E-4</v>
      </c>
      <c r="F178" s="169">
        <f t="shared" si="37"/>
        <v>0.80319539147020502</v>
      </c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43"/>
      <c r="V178" s="43"/>
      <c r="W178" s="23"/>
      <c r="X178" s="23"/>
      <c r="Y178" s="23"/>
      <c r="Z178" s="23"/>
      <c r="AA178" s="23"/>
      <c r="AB178" s="23"/>
      <c r="AC178" s="52"/>
      <c r="AD178" s="52"/>
      <c r="AE178" s="52"/>
      <c r="AF178" s="52"/>
      <c r="AG178" s="52"/>
      <c r="AH178" s="52"/>
      <c r="AI178" s="4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154">
        <v>159</v>
      </c>
      <c r="AY178" s="155" t="s">
        <v>72</v>
      </c>
      <c r="AZ178" s="165" t="s">
        <v>1604</v>
      </c>
      <c r="BA178" s="63">
        <v>43</v>
      </c>
      <c r="BB178" s="168">
        <f t="shared" si="36"/>
        <v>7.277897195470778E-4</v>
      </c>
      <c r="BC178" s="169">
        <f t="shared" si="40"/>
        <v>0.98581656313998944</v>
      </c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  <c r="BP178" s="23"/>
      <c r="BQ178" s="23"/>
      <c r="BR178" s="23"/>
      <c r="BS178" s="23"/>
      <c r="BT178" s="23"/>
      <c r="BU178" s="23"/>
      <c r="BV178" s="23"/>
      <c r="BW178" s="23"/>
    </row>
    <row r="179" spans="1:75" ht="18.75" customHeight="1">
      <c r="A179" s="154">
        <f>A178+1</f>
        <v>160</v>
      </c>
      <c r="B179" s="155" t="s">
        <v>64</v>
      </c>
      <c r="C179" s="165" t="s">
        <v>1594</v>
      </c>
      <c r="D179" s="63">
        <v>379</v>
      </c>
      <c r="E179" s="168">
        <f>D179/$D$873</f>
        <v>9.7555450878642565E-4</v>
      </c>
      <c r="F179" s="169">
        <f t="shared" si="37"/>
        <v>0.80417094597899141</v>
      </c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43"/>
      <c r="V179" s="43"/>
      <c r="W179" s="23"/>
      <c r="X179" s="23"/>
      <c r="Y179" s="23"/>
      <c r="Z179" s="23"/>
      <c r="AA179" s="23"/>
      <c r="AB179" s="23"/>
      <c r="AC179" s="52"/>
      <c r="AD179" s="52"/>
      <c r="AE179" s="52"/>
      <c r="AF179" s="52"/>
      <c r="AG179" s="52"/>
      <c r="AH179" s="52"/>
      <c r="AI179" s="4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154">
        <v>160</v>
      </c>
      <c r="AY179" s="155" t="s">
        <v>72</v>
      </c>
      <c r="AZ179" s="165" t="s">
        <v>742</v>
      </c>
      <c r="BA179" s="63">
        <v>42</v>
      </c>
      <c r="BB179" s="168">
        <f t="shared" si="36"/>
        <v>7.1086437723202954E-4</v>
      </c>
      <c r="BC179" s="169">
        <f t="shared" si="40"/>
        <v>0.98652742751722144</v>
      </c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  <c r="BP179" s="23"/>
      <c r="BQ179" s="23"/>
      <c r="BR179" s="23"/>
      <c r="BS179" s="23"/>
      <c r="BT179" s="23"/>
      <c r="BU179" s="23"/>
      <c r="BV179" s="23"/>
      <c r="BW179" s="23"/>
    </row>
    <row r="180" spans="1:75" ht="18.75" customHeight="1">
      <c r="A180" s="154">
        <f>A179+1</f>
        <v>161</v>
      </c>
      <c r="B180" s="155" t="s">
        <v>72</v>
      </c>
      <c r="C180" s="165" t="s">
        <v>1671</v>
      </c>
      <c r="D180" s="63">
        <v>379</v>
      </c>
      <c r="E180" s="168">
        <f>D180/$D$873</f>
        <v>9.7555450878642565E-4</v>
      </c>
      <c r="F180" s="169">
        <f t="shared" si="37"/>
        <v>0.80514650048777781</v>
      </c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43"/>
      <c r="V180" s="43"/>
      <c r="W180" s="23"/>
      <c r="X180" s="23"/>
      <c r="Y180" s="23"/>
      <c r="Z180" s="23"/>
      <c r="AA180" s="23"/>
      <c r="AB180" s="23"/>
      <c r="AC180" s="52"/>
      <c r="AD180" s="52"/>
      <c r="AE180" s="52"/>
      <c r="AF180" s="52"/>
      <c r="AG180" s="52"/>
      <c r="AH180" s="52"/>
      <c r="AI180" s="4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154">
        <v>161</v>
      </c>
      <c r="AY180" s="155" t="s">
        <v>72</v>
      </c>
      <c r="AZ180" s="165" t="s">
        <v>1610</v>
      </c>
      <c r="BA180" s="63">
        <v>42</v>
      </c>
      <c r="BB180" s="168">
        <f t="shared" si="36"/>
        <v>7.1086437723202954E-4</v>
      </c>
      <c r="BC180" s="169">
        <f t="shared" si="40"/>
        <v>0.98723829189445345</v>
      </c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  <c r="BP180" s="23"/>
      <c r="BQ180" s="23"/>
      <c r="BR180" s="23"/>
      <c r="BS180" s="23"/>
      <c r="BT180" s="23"/>
      <c r="BU180" s="23"/>
      <c r="BV180" s="23"/>
      <c r="BW180" s="23"/>
    </row>
    <row r="181" spans="1:75" ht="18.75" customHeight="1">
      <c r="A181" s="154">
        <f>A180+1</f>
        <v>162</v>
      </c>
      <c r="B181" s="155" t="s">
        <v>72</v>
      </c>
      <c r="C181" s="165" t="s">
        <v>1484</v>
      </c>
      <c r="D181" s="63">
        <v>378</v>
      </c>
      <c r="E181" s="168">
        <f>D181/$D$873</f>
        <v>9.7298048633580184E-4</v>
      </c>
      <c r="F181" s="169">
        <f t="shared" si="37"/>
        <v>0.80611948097411357</v>
      </c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43"/>
      <c r="V181" s="43"/>
      <c r="W181" s="23"/>
      <c r="X181" s="23"/>
      <c r="Y181" s="23"/>
      <c r="Z181" s="23"/>
      <c r="AA181" s="23"/>
      <c r="AB181" s="23"/>
      <c r="AC181" s="52"/>
      <c r="AD181" s="52"/>
      <c r="AE181" s="52"/>
      <c r="AF181" s="52"/>
      <c r="AG181" s="52"/>
      <c r="AH181" s="52"/>
      <c r="AI181" s="4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154">
        <v>162</v>
      </c>
      <c r="AY181" s="155" t="s">
        <v>72</v>
      </c>
      <c r="AZ181" s="165" t="s">
        <v>670</v>
      </c>
      <c r="BA181" s="63">
        <v>42</v>
      </c>
      <c r="BB181" s="168">
        <f t="shared" si="36"/>
        <v>7.1086437723202954E-4</v>
      </c>
      <c r="BC181" s="169">
        <f t="shared" si="40"/>
        <v>0.98794915627168545</v>
      </c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3"/>
      <c r="BP181" s="23"/>
      <c r="BQ181" s="23"/>
      <c r="BR181" s="23"/>
      <c r="BS181" s="23"/>
      <c r="BT181" s="23"/>
      <c r="BU181" s="23"/>
      <c r="BV181" s="23"/>
      <c r="BW181" s="23"/>
    </row>
    <row r="182" spans="1:75" ht="18.75" customHeight="1">
      <c r="A182" s="154">
        <f>A181+1</f>
        <v>163</v>
      </c>
      <c r="B182" s="155" t="s">
        <v>52</v>
      </c>
      <c r="C182" s="165" t="s">
        <v>206</v>
      </c>
      <c r="D182" s="63">
        <v>374</v>
      </c>
      <c r="E182" s="168">
        <f>D182/$D$873</f>
        <v>9.6268439653330652E-4</v>
      </c>
      <c r="F182" s="169">
        <f t="shared" si="37"/>
        <v>0.80708216537064692</v>
      </c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43"/>
      <c r="V182" s="43"/>
      <c r="W182" s="23"/>
      <c r="X182" s="23"/>
      <c r="Y182" s="23"/>
      <c r="Z182" s="23"/>
      <c r="AA182" s="23"/>
      <c r="AB182" s="23"/>
      <c r="AC182" s="52"/>
      <c r="AD182" s="52"/>
      <c r="AE182" s="52"/>
      <c r="AF182" s="52"/>
      <c r="AG182" s="52"/>
      <c r="AH182" s="52"/>
      <c r="AI182" s="4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154">
        <v>163</v>
      </c>
      <c r="AY182" s="155" t="s">
        <v>72</v>
      </c>
      <c r="AZ182" s="165" t="s">
        <v>1556</v>
      </c>
      <c r="BA182" s="63">
        <v>41</v>
      </c>
      <c r="BB182" s="168">
        <f t="shared" si="36"/>
        <v>6.9393903491698117E-4</v>
      </c>
      <c r="BC182" s="169">
        <f t="shared" si="40"/>
        <v>0.98864309530660244</v>
      </c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  <c r="BN182" s="23"/>
      <c r="BO182" s="23"/>
      <c r="BP182" s="23"/>
      <c r="BQ182" s="23"/>
      <c r="BR182" s="23"/>
      <c r="BS182" s="23"/>
      <c r="BT182" s="23"/>
      <c r="BU182" s="23"/>
      <c r="BV182" s="23"/>
      <c r="BW182" s="23"/>
    </row>
    <row r="183" spans="1:75" ht="18.75" customHeight="1">
      <c r="A183" s="154">
        <f>A182+1</f>
        <v>164</v>
      </c>
      <c r="B183" s="155" t="s">
        <v>61</v>
      </c>
      <c r="C183" s="165" t="s">
        <v>1505</v>
      </c>
      <c r="D183" s="63">
        <v>373</v>
      </c>
      <c r="E183" s="168">
        <f>D183/$D$873</f>
        <v>9.6011037408268271E-4</v>
      </c>
      <c r="F183" s="169">
        <f t="shared" si="37"/>
        <v>0.80804227574472964</v>
      </c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43"/>
      <c r="V183" s="43"/>
      <c r="W183" s="23"/>
      <c r="X183" s="23"/>
      <c r="Y183" s="23"/>
      <c r="Z183" s="23"/>
      <c r="AA183" s="23"/>
      <c r="AB183" s="23"/>
      <c r="AC183" s="52"/>
      <c r="AD183" s="52"/>
      <c r="AE183" s="52"/>
      <c r="AF183" s="52"/>
      <c r="AG183" s="52"/>
      <c r="AH183" s="52"/>
      <c r="AI183" s="4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154">
        <v>164</v>
      </c>
      <c r="AY183" s="155" t="s">
        <v>72</v>
      </c>
      <c r="AZ183" s="165" t="s">
        <v>1777</v>
      </c>
      <c r="BA183" s="63">
        <v>41</v>
      </c>
      <c r="BB183" s="168">
        <f t="shared" si="36"/>
        <v>6.9393903491698117E-4</v>
      </c>
      <c r="BC183" s="169">
        <f t="shared" si="40"/>
        <v>0.98933703434151943</v>
      </c>
      <c r="BD183" s="23"/>
      <c r="BE183" s="23"/>
      <c r="BF183" s="23"/>
      <c r="BG183" s="23"/>
      <c r="BH183" s="23"/>
      <c r="BI183" s="23"/>
      <c r="BJ183" s="23"/>
      <c r="BK183" s="23"/>
      <c r="BL183" s="23"/>
      <c r="BM183" s="23"/>
      <c r="BN183" s="23"/>
      <c r="BO183" s="23"/>
      <c r="BP183" s="23"/>
      <c r="BQ183" s="23"/>
      <c r="BR183" s="23"/>
      <c r="BS183" s="23"/>
      <c r="BT183" s="23"/>
      <c r="BU183" s="23"/>
      <c r="BV183" s="23"/>
      <c r="BW183" s="23"/>
    </row>
    <row r="184" spans="1:75" ht="18.75" customHeight="1">
      <c r="A184" s="154">
        <f>A183+1</f>
        <v>165</v>
      </c>
      <c r="B184" s="155" t="s">
        <v>52</v>
      </c>
      <c r="C184" s="165" t="s">
        <v>212</v>
      </c>
      <c r="D184" s="63">
        <v>364</v>
      </c>
      <c r="E184" s="168">
        <f>D184/$D$873</f>
        <v>9.3694417202706847E-4</v>
      </c>
      <c r="F184" s="169">
        <f t="shared" si="37"/>
        <v>0.8089792199167567</v>
      </c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43"/>
      <c r="V184" s="43"/>
      <c r="W184" s="23"/>
      <c r="X184" s="23"/>
      <c r="Y184" s="23"/>
      <c r="Z184" s="23"/>
      <c r="AA184" s="23"/>
      <c r="AB184" s="23"/>
      <c r="AC184" s="52"/>
      <c r="AD184" s="52"/>
      <c r="AE184" s="52"/>
      <c r="AF184" s="52"/>
      <c r="AG184" s="52"/>
      <c r="AH184" s="52"/>
      <c r="AI184" s="4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154">
        <v>165</v>
      </c>
      <c r="AY184" s="155" t="s">
        <v>72</v>
      </c>
      <c r="AZ184" s="165" t="s">
        <v>794</v>
      </c>
      <c r="BA184" s="63">
        <v>41</v>
      </c>
      <c r="BB184" s="168">
        <f t="shared" si="36"/>
        <v>6.9393903491698117E-4</v>
      </c>
      <c r="BC184" s="169">
        <f t="shared" si="40"/>
        <v>0.99003097337643642</v>
      </c>
      <c r="BD184" s="23"/>
      <c r="BE184" s="23"/>
      <c r="BF184" s="23"/>
      <c r="BG184" s="23"/>
      <c r="BH184" s="23"/>
      <c r="BI184" s="23"/>
      <c r="BJ184" s="23"/>
      <c r="BK184" s="23"/>
      <c r="BL184" s="23"/>
      <c r="BM184" s="23"/>
      <c r="BN184" s="23"/>
      <c r="BO184" s="23"/>
      <c r="BP184" s="23"/>
      <c r="BQ184" s="23"/>
      <c r="BR184" s="23"/>
      <c r="BS184" s="23"/>
      <c r="BT184" s="23"/>
      <c r="BU184" s="23"/>
      <c r="BV184" s="23"/>
      <c r="BW184" s="23"/>
    </row>
    <row r="185" spans="1:75" ht="18.75" customHeight="1">
      <c r="A185" s="154">
        <f>A184+1</f>
        <v>166</v>
      </c>
      <c r="B185" s="155" t="s">
        <v>64</v>
      </c>
      <c r="C185" s="165" t="s">
        <v>242</v>
      </c>
      <c r="D185" s="63">
        <v>357</v>
      </c>
      <c r="E185" s="168">
        <f>D185/$D$873</f>
        <v>9.1892601487270173E-4</v>
      </c>
      <c r="F185" s="169">
        <f t="shared" si="37"/>
        <v>0.80989814593162945</v>
      </c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55"/>
      <c r="V185" s="55"/>
      <c r="W185" s="23"/>
      <c r="X185" s="23"/>
      <c r="Y185" s="23"/>
      <c r="Z185" s="23"/>
      <c r="AA185" s="23"/>
      <c r="AB185" s="23"/>
      <c r="AC185" s="52"/>
      <c r="AD185" s="52"/>
      <c r="AE185" s="52"/>
      <c r="AF185" s="52"/>
      <c r="AG185" s="52"/>
      <c r="AH185" s="52"/>
      <c r="AI185" s="4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154">
        <v>166</v>
      </c>
      <c r="AY185" s="155" t="s">
        <v>72</v>
      </c>
      <c r="AZ185" s="165" t="s">
        <v>1663</v>
      </c>
      <c r="BA185" s="63">
        <v>40</v>
      </c>
      <c r="BB185" s="168">
        <f t="shared" si="36"/>
        <v>6.7701369260193291E-4</v>
      </c>
      <c r="BC185" s="169">
        <f t="shared" si="40"/>
        <v>0.9907079870690384</v>
      </c>
      <c r="BD185" s="23"/>
      <c r="BE185" s="23"/>
      <c r="BF185" s="23"/>
      <c r="BG185" s="23"/>
      <c r="BH185" s="23"/>
      <c r="BI185" s="23"/>
      <c r="BJ185" s="23"/>
      <c r="BK185" s="23"/>
      <c r="BL185" s="23"/>
      <c r="BM185" s="23"/>
      <c r="BN185" s="23"/>
      <c r="BO185" s="23"/>
      <c r="BP185" s="23"/>
      <c r="BQ185" s="23"/>
      <c r="BR185" s="23"/>
      <c r="BS185" s="23"/>
      <c r="BT185" s="23"/>
      <c r="BU185" s="23"/>
      <c r="BV185" s="23"/>
      <c r="BW185" s="23"/>
    </row>
    <row r="186" spans="1:75" ht="18.75" customHeight="1">
      <c r="A186" s="154">
        <f>A185+1</f>
        <v>167</v>
      </c>
      <c r="B186" s="155" t="s">
        <v>58</v>
      </c>
      <c r="C186" s="165" t="s">
        <v>238</v>
      </c>
      <c r="D186" s="63">
        <v>353</v>
      </c>
      <c r="E186" s="168">
        <f>D186/$D$873</f>
        <v>9.0862992507020641E-4</v>
      </c>
      <c r="F186" s="169">
        <f t="shared" si="37"/>
        <v>0.81080677585669969</v>
      </c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52"/>
      <c r="AD186" s="52"/>
      <c r="AE186" s="52"/>
      <c r="AF186" s="52"/>
      <c r="AG186" s="52"/>
      <c r="AH186" s="52"/>
      <c r="AI186" s="52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154">
        <v>167</v>
      </c>
      <c r="AY186" s="155" t="s">
        <v>72</v>
      </c>
      <c r="AZ186" s="165" t="s">
        <v>706</v>
      </c>
      <c r="BA186" s="63">
        <v>38</v>
      </c>
      <c r="BB186" s="168">
        <f t="shared" si="36"/>
        <v>6.4316300797183628E-4</v>
      </c>
      <c r="BC186" s="169">
        <f t="shared" si="40"/>
        <v>0.99135115007701025</v>
      </c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  <c r="BN186" s="23"/>
      <c r="BO186" s="23"/>
      <c r="BP186" s="23"/>
      <c r="BQ186" s="23"/>
      <c r="BR186" s="23"/>
      <c r="BS186" s="23"/>
      <c r="BT186" s="23"/>
      <c r="BU186" s="23"/>
      <c r="BV186" s="23"/>
      <c r="BW186" s="23"/>
    </row>
    <row r="187" spans="1:75" ht="18.75" customHeight="1">
      <c r="A187" s="154">
        <f>A186+1</f>
        <v>168</v>
      </c>
      <c r="B187" s="155" t="s">
        <v>56</v>
      </c>
      <c r="C187" s="165" t="s">
        <v>1708</v>
      </c>
      <c r="D187" s="63">
        <v>352</v>
      </c>
      <c r="E187" s="168">
        <f>D187/$D$873</f>
        <v>9.060559026195826E-4</v>
      </c>
      <c r="F187" s="169">
        <f t="shared" si="37"/>
        <v>0.8117128317593193</v>
      </c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52"/>
      <c r="AD187" s="52"/>
      <c r="AE187" s="52"/>
      <c r="AF187" s="52"/>
      <c r="AG187" s="52"/>
      <c r="AH187" s="52"/>
      <c r="AI187" s="52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154">
        <v>168</v>
      </c>
      <c r="AY187" s="155" t="s">
        <v>72</v>
      </c>
      <c r="AZ187" s="165" t="s">
        <v>888</v>
      </c>
      <c r="BA187" s="63">
        <v>36</v>
      </c>
      <c r="BB187" s="168">
        <f t="shared" si="36"/>
        <v>6.0931232334173954E-4</v>
      </c>
      <c r="BC187" s="169">
        <f t="shared" si="40"/>
        <v>0.99196046240035196</v>
      </c>
      <c r="BD187" s="23"/>
      <c r="BE187" s="23"/>
      <c r="BF187" s="23"/>
      <c r="BG187" s="23"/>
      <c r="BH187" s="23"/>
      <c r="BI187" s="23"/>
      <c r="BJ187" s="23"/>
      <c r="BK187" s="23"/>
      <c r="BL187" s="23"/>
      <c r="BM187" s="23"/>
      <c r="BN187" s="23"/>
      <c r="BO187" s="23"/>
      <c r="BP187" s="23"/>
      <c r="BQ187" s="23"/>
      <c r="BR187" s="23"/>
      <c r="BS187" s="23"/>
      <c r="BT187" s="23"/>
      <c r="BU187" s="23"/>
      <c r="BV187" s="23"/>
      <c r="BW187" s="23"/>
    </row>
    <row r="188" spans="1:75" ht="18.75" customHeight="1">
      <c r="A188" s="154">
        <f>A187+1</f>
        <v>169</v>
      </c>
      <c r="B188" s="155" t="s">
        <v>61</v>
      </c>
      <c r="C188" s="165" t="s">
        <v>264</v>
      </c>
      <c r="D188" s="63">
        <v>349</v>
      </c>
      <c r="E188" s="168">
        <f>D188/$D$873</f>
        <v>8.9833383526771119E-4</v>
      </c>
      <c r="F188" s="169">
        <f t="shared" si="37"/>
        <v>0.81261116559458701</v>
      </c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52"/>
      <c r="AD188" s="52"/>
      <c r="AE188" s="52"/>
      <c r="AF188" s="52"/>
      <c r="AG188" s="52"/>
      <c r="AH188" s="52"/>
      <c r="AI188" s="52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154">
        <v>169</v>
      </c>
      <c r="AY188" s="155" t="s">
        <v>72</v>
      </c>
      <c r="AZ188" s="165" t="s">
        <v>1554</v>
      </c>
      <c r="BA188" s="63">
        <v>35</v>
      </c>
      <c r="BB188" s="168">
        <f t="shared" si="36"/>
        <v>5.9238698102669128E-4</v>
      </c>
      <c r="BC188" s="169">
        <f t="shared" si="40"/>
        <v>0.99255284938137867</v>
      </c>
      <c r="BD188" s="23"/>
      <c r="BE188" s="23"/>
      <c r="BF188" s="23"/>
      <c r="BG188" s="23"/>
      <c r="BH188" s="23"/>
      <c r="BI188" s="23"/>
      <c r="BJ188" s="23"/>
      <c r="BK188" s="23"/>
      <c r="BL188" s="23"/>
      <c r="BM188" s="23"/>
      <c r="BN188" s="23"/>
      <c r="BO188" s="23"/>
      <c r="BP188" s="23"/>
      <c r="BQ188" s="23"/>
      <c r="BR188" s="23"/>
      <c r="BS188" s="23"/>
      <c r="BT188" s="23"/>
      <c r="BU188" s="23"/>
      <c r="BV188" s="23"/>
      <c r="BW188" s="23"/>
    </row>
    <row r="189" spans="1:75" ht="18.75" customHeight="1">
      <c r="A189" s="154">
        <f>A188+1</f>
        <v>170</v>
      </c>
      <c r="B189" s="155" t="s">
        <v>72</v>
      </c>
      <c r="C189" s="165" t="s">
        <v>254</v>
      </c>
      <c r="D189" s="63">
        <v>346</v>
      </c>
      <c r="E189" s="168">
        <f>D189/$D$873</f>
        <v>8.9061176791583978E-4</v>
      </c>
      <c r="F189" s="169">
        <f t="shared" si="37"/>
        <v>0.81350177736250284</v>
      </c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52"/>
      <c r="AD189" s="52"/>
      <c r="AE189" s="52"/>
      <c r="AF189" s="52"/>
      <c r="AG189" s="52"/>
      <c r="AH189" s="52"/>
      <c r="AI189" s="52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154">
        <v>170</v>
      </c>
      <c r="AY189" s="155" t="s">
        <v>72</v>
      </c>
      <c r="AZ189" s="165" t="s">
        <v>1555</v>
      </c>
      <c r="BA189" s="63">
        <v>35</v>
      </c>
      <c r="BB189" s="168">
        <f t="shared" si="36"/>
        <v>5.9238698102669128E-4</v>
      </c>
      <c r="BC189" s="169">
        <f t="shared" si="40"/>
        <v>0.99314523636240537</v>
      </c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  <c r="BO189" s="23"/>
      <c r="BP189" s="23"/>
      <c r="BQ189" s="23"/>
      <c r="BR189" s="23"/>
      <c r="BS189" s="23"/>
      <c r="BT189" s="23"/>
      <c r="BU189" s="23"/>
      <c r="BV189" s="23"/>
      <c r="BW189" s="23"/>
    </row>
    <row r="190" spans="1:75" ht="18.75" customHeight="1">
      <c r="A190" s="154">
        <f>A189+1</f>
        <v>171</v>
      </c>
      <c r="B190" s="155" t="s">
        <v>917</v>
      </c>
      <c r="C190" s="165" t="s">
        <v>218</v>
      </c>
      <c r="D190" s="63">
        <v>344</v>
      </c>
      <c r="E190" s="168">
        <f>D190/$D$873</f>
        <v>8.8546372301459217E-4</v>
      </c>
      <c r="F190" s="169">
        <f t="shared" si="37"/>
        <v>0.81438724108551741</v>
      </c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52"/>
      <c r="AD190" s="52"/>
      <c r="AE190" s="52"/>
      <c r="AF190" s="52"/>
      <c r="AG190" s="52"/>
      <c r="AH190" s="52"/>
      <c r="AI190" s="52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154">
        <v>171</v>
      </c>
      <c r="AY190" s="155" t="s">
        <v>72</v>
      </c>
      <c r="AZ190" s="165" t="s">
        <v>1790</v>
      </c>
      <c r="BA190" s="63">
        <v>35</v>
      </c>
      <c r="BB190" s="168">
        <f t="shared" si="36"/>
        <v>5.9238698102669128E-4</v>
      </c>
      <c r="BC190" s="169">
        <f t="shared" si="40"/>
        <v>0.99373762334343207</v>
      </c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  <c r="BP190" s="23"/>
      <c r="BQ190" s="23"/>
      <c r="BR190" s="23"/>
      <c r="BS190" s="23"/>
      <c r="BT190" s="23"/>
      <c r="BU190" s="23"/>
      <c r="BV190" s="23"/>
      <c r="BW190" s="23"/>
    </row>
    <row r="191" spans="1:75" ht="18.75" customHeight="1">
      <c r="A191" s="154">
        <f>A190+1</f>
        <v>172</v>
      </c>
      <c r="B191" s="155" t="s">
        <v>72</v>
      </c>
      <c r="C191" s="165" t="s">
        <v>222</v>
      </c>
      <c r="D191" s="63">
        <v>342</v>
      </c>
      <c r="E191" s="168">
        <f>D191/$D$873</f>
        <v>8.8031567811334445E-4</v>
      </c>
      <c r="F191" s="169">
        <f t="shared" si="37"/>
        <v>0.81526755676363072</v>
      </c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52"/>
      <c r="AD191" s="52"/>
      <c r="AE191" s="52"/>
      <c r="AF191" s="52"/>
      <c r="AG191" s="52"/>
      <c r="AH191" s="52"/>
      <c r="AI191" s="52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154">
        <v>172</v>
      </c>
      <c r="AY191" s="155" t="s">
        <v>72</v>
      </c>
      <c r="AZ191" s="165" t="s">
        <v>1533</v>
      </c>
      <c r="BA191" s="63">
        <v>34</v>
      </c>
      <c r="BB191" s="168">
        <f t="shared" si="36"/>
        <v>5.7546163871164291E-4</v>
      </c>
      <c r="BC191" s="169">
        <f t="shared" si="40"/>
        <v>0.99431308498214377</v>
      </c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  <c r="BP191" s="23"/>
      <c r="BQ191" s="23"/>
      <c r="BR191" s="23"/>
      <c r="BS191" s="23"/>
      <c r="BT191" s="23"/>
      <c r="BU191" s="23"/>
      <c r="BV191" s="23"/>
      <c r="BW191" s="23"/>
    </row>
    <row r="192" spans="1:75" ht="18.75" customHeight="1">
      <c r="A192" s="154">
        <f>A191+1</f>
        <v>173</v>
      </c>
      <c r="B192" s="155" t="s">
        <v>64</v>
      </c>
      <c r="C192" s="165" t="s">
        <v>220</v>
      </c>
      <c r="D192" s="63">
        <v>341</v>
      </c>
      <c r="E192" s="168">
        <f>D192/$D$873</f>
        <v>8.7774165566272065E-4</v>
      </c>
      <c r="F192" s="169">
        <f t="shared" si="37"/>
        <v>0.8161452984192934</v>
      </c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52"/>
      <c r="AD192" s="52"/>
      <c r="AE192" s="52"/>
      <c r="AF192" s="52"/>
      <c r="AG192" s="52"/>
      <c r="AH192" s="52"/>
      <c r="AI192" s="52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154">
        <v>173</v>
      </c>
      <c r="AY192" s="155" t="s">
        <v>72</v>
      </c>
      <c r="AZ192" s="165" t="s">
        <v>819</v>
      </c>
      <c r="BA192" s="63">
        <v>33</v>
      </c>
      <c r="BB192" s="168">
        <f t="shared" si="36"/>
        <v>5.5853629639659465E-4</v>
      </c>
      <c r="BC192" s="169">
        <f t="shared" si="40"/>
        <v>0.99487162127854034</v>
      </c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  <c r="BP192" s="23"/>
      <c r="BQ192" s="23"/>
      <c r="BR192" s="23"/>
      <c r="BS192" s="23"/>
      <c r="BT192" s="23"/>
      <c r="BU192" s="23"/>
      <c r="BV192" s="23"/>
      <c r="BW192" s="23"/>
    </row>
    <row r="193" spans="1:75" ht="18.75" customHeight="1">
      <c r="A193" s="154">
        <f>A192+1</f>
        <v>174</v>
      </c>
      <c r="B193" s="155" t="s">
        <v>72</v>
      </c>
      <c r="C193" s="165" t="s">
        <v>236</v>
      </c>
      <c r="D193" s="63">
        <v>340</v>
      </c>
      <c r="E193" s="168">
        <f>D193/$D$873</f>
        <v>8.7516763321209684E-4</v>
      </c>
      <c r="F193" s="169">
        <f t="shared" si="37"/>
        <v>0.81702046605250545</v>
      </c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52"/>
      <c r="AD193" s="52"/>
      <c r="AE193" s="52"/>
      <c r="AF193" s="52"/>
      <c r="AG193" s="52"/>
      <c r="AH193" s="52"/>
      <c r="AI193" s="52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154">
        <v>174</v>
      </c>
      <c r="AY193" s="155" t="s">
        <v>72</v>
      </c>
      <c r="AZ193" s="165" t="s">
        <v>736</v>
      </c>
      <c r="BA193" s="63">
        <v>33</v>
      </c>
      <c r="BB193" s="168">
        <f t="shared" si="36"/>
        <v>5.5853629639659465E-4</v>
      </c>
      <c r="BC193" s="169">
        <f t="shared" si="40"/>
        <v>0.99543015757493691</v>
      </c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  <c r="BO193" s="23"/>
      <c r="BP193" s="23"/>
      <c r="BQ193" s="23"/>
      <c r="BR193" s="23"/>
      <c r="BS193" s="23"/>
      <c r="BT193" s="23"/>
      <c r="BU193" s="23"/>
      <c r="BV193" s="23"/>
      <c r="BW193" s="23"/>
    </row>
    <row r="194" spans="1:75" ht="18.75" customHeight="1">
      <c r="A194" s="154">
        <f>A193+1</f>
        <v>175</v>
      </c>
      <c r="B194" s="155" t="s">
        <v>64</v>
      </c>
      <c r="C194" s="165" t="s">
        <v>227</v>
      </c>
      <c r="D194" s="63">
        <v>340</v>
      </c>
      <c r="E194" s="168">
        <f>D194/$D$873</f>
        <v>8.7516763321209684E-4</v>
      </c>
      <c r="F194" s="169">
        <f t="shared" si="37"/>
        <v>0.81789563368571749</v>
      </c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52"/>
      <c r="AD194" s="52"/>
      <c r="AE194" s="52"/>
      <c r="AF194" s="52"/>
      <c r="AG194" s="52"/>
      <c r="AH194" s="52"/>
      <c r="AI194" s="52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154">
        <v>175</v>
      </c>
      <c r="AY194" s="155" t="s">
        <v>72</v>
      </c>
      <c r="AZ194" s="165" t="s">
        <v>764</v>
      </c>
      <c r="BA194" s="63">
        <v>31</v>
      </c>
      <c r="BB194" s="168">
        <f t="shared" si="36"/>
        <v>5.2468561176649802E-4</v>
      </c>
      <c r="BC194" s="169">
        <f t="shared" si="40"/>
        <v>0.99595484318670346</v>
      </c>
      <c r="BD194" s="23"/>
      <c r="BE194" s="23"/>
      <c r="BF194" s="23"/>
      <c r="BG194" s="23"/>
      <c r="BH194" s="23"/>
      <c r="BI194" s="23"/>
      <c r="BJ194" s="23"/>
      <c r="BK194" s="23"/>
      <c r="BL194" s="23"/>
      <c r="BM194" s="23"/>
      <c r="BN194" s="23"/>
      <c r="BO194" s="23"/>
      <c r="BP194" s="23"/>
      <c r="BQ194" s="23"/>
      <c r="BR194" s="23"/>
      <c r="BS194" s="23"/>
      <c r="BT194" s="23"/>
      <c r="BU194" s="23"/>
      <c r="BV194" s="23"/>
      <c r="BW194" s="23"/>
    </row>
    <row r="195" spans="1:75" ht="18.75" customHeight="1">
      <c r="A195" s="154">
        <f>A194+1</f>
        <v>176</v>
      </c>
      <c r="B195" s="155" t="s">
        <v>58</v>
      </c>
      <c r="C195" s="165" t="s">
        <v>229</v>
      </c>
      <c r="D195" s="63">
        <v>340</v>
      </c>
      <c r="E195" s="168">
        <f>D195/$D$873</f>
        <v>8.7516763321209684E-4</v>
      </c>
      <c r="F195" s="169">
        <f t="shared" si="37"/>
        <v>0.81877080131892954</v>
      </c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52"/>
      <c r="AD195" s="52"/>
      <c r="AE195" s="52"/>
      <c r="AF195" s="52"/>
      <c r="AG195" s="52"/>
      <c r="AH195" s="52"/>
      <c r="AI195" s="52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154">
        <v>176</v>
      </c>
      <c r="AY195" s="155" t="s">
        <v>72</v>
      </c>
      <c r="AZ195" s="165" t="s">
        <v>780</v>
      </c>
      <c r="BA195" s="63">
        <v>27</v>
      </c>
      <c r="BB195" s="168">
        <f t="shared" si="36"/>
        <v>4.5698424250630471E-4</v>
      </c>
      <c r="BC195" s="169">
        <f t="shared" si="40"/>
        <v>0.99641182742920975</v>
      </c>
      <c r="BD195" s="23"/>
      <c r="BE195" s="23"/>
      <c r="BF195" s="23"/>
      <c r="BG195" s="23"/>
      <c r="BH195" s="23"/>
      <c r="BI195" s="23"/>
      <c r="BJ195" s="23"/>
      <c r="BK195" s="23"/>
      <c r="BL195" s="23"/>
      <c r="BM195" s="23"/>
      <c r="BN195" s="23"/>
      <c r="BO195" s="23"/>
      <c r="BP195" s="23"/>
      <c r="BQ195" s="23"/>
      <c r="BR195" s="23"/>
      <c r="BS195" s="23"/>
      <c r="BT195" s="23"/>
      <c r="BU195" s="23"/>
      <c r="BV195" s="23"/>
      <c r="BW195" s="23"/>
    </row>
    <row r="196" spans="1:75" ht="18.75" customHeight="1">
      <c r="A196" s="154">
        <f>A195+1</f>
        <v>177</v>
      </c>
      <c r="B196" s="155" t="s">
        <v>56</v>
      </c>
      <c r="C196" s="165" t="s">
        <v>247</v>
      </c>
      <c r="D196" s="63">
        <v>338</v>
      </c>
      <c r="E196" s="168">
        <f>D196/$D$873</f>
        <v>8.7001958831084923E-4</v>
      </c>
      <c r="F196" s="169">
        <f t="shared" si="37"/>
        <v>0.81964082090724044</v>
      </c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52"/>
      <c r="AD196" s="52"/>
      <c r="AE196" s="52"/>
      <c r="AF196" s="52"/>
      <c r="AG196" s="52"/>
      <c r="AH196" s="52"/>
      <c r="AI196" s="52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154">
        <v>177</v>
      </c>
      <c r="AY196" s="155" t="s">
        <v>72</v>
      </c>
      <c r="AZ196" s="165" t="s">
        <v>866</v>
      </c>
      <c r="BA196" s="63">
        <v>26</v>
      </c>
      <c r="BB196" s="168">
        <f t="shared" si="36"/>
        <v>4.4005890019125634E-4</v>
      </c>
      <c r="BC196" s="169">
        <f t="shared" si="40"/>
        <v>0.99685188632940103</v>
      </c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  <c r="BN196" s="23"/>
      <c r="BO196" s="23"/>
      <c r="BP196" s="23"/>
      <c r="BQ196" s="23"/>
      <c r="BR196" s="23"/>
      <c r="BS196" s="23"/>
      <c r="BT196" s="23"/>
      <c r="BU196" s="23"/>
      <c r="BV196" s="23"/>
      <c r="BW196" s="23"/>
    </row>
    <row r="197" spans="1:75" ht="18.75" customHeight="1">
      <c r="A197" s="154">
        <f>A196+1</f>
        <v>178</v>
      </c>
      <c r="B197" s="155" t="s">
        <v>72</v>
      </c>
      <c r="C197" s="165" t="s">
        <v>1549</v>
      </c>
      <c r="D197" s="63">
        <v>331</v>
      </c>
      <c r="E197" s="168">
        <f>D197/$D$873</f>
        <v>8.520014311564825E-4</v>
      </c>
      <c r="F197" s="169">
        <f t="shared" si="37"/>
        <v>0.82049282233839693</v>
      </c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52"/>
      <c r="AD197" s="52"/>
      <c r="AE197" s="52"/>
      <c r="AF197" s="52"/>
      <c r="AG197" s="52"/>
      <c r="AH197" s="52"/>
      <c r="AI197" s="52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154">
        <v>178</v>
      </c>
      <c r="AY197" s="155" t="s">
        <v>72</v>
      </c>
      <c r="AZ197" s="165" t="s">
        <v>864</v>
      </c>
      <c r="BA197" s="63">
        <v>25</v>
      </c>
      <c r="BB197" s="168">
        <f t="shared" si="36"/>
        <v>4.2313355787620803E-4</v>
      </c>
      <c r="BC197" s="169">
        <f t="shared" si="40"/>
        <v>0.99727501988727718</v>
      </c>
      <c r="BD197" s="23"/>
      <c r="BE197" s="23"/>
      <c r="BF197" s="23"/>
      <c r="BG197" s="23"/>
      <c r="BH197" s="23"/>
      <c r="BI197" s="23"/>
      <c r="BJ197" s="23"/>
      <c r="BK197" s="23"/>
      <c r="BL197" s="23"/>
      <c r="BM197" s="23"/>
      <c r="BN197" s="23"/>
      <c r="BO197" s="23"/>
      <c r="BP197" s="23"/>
      <c r="BQ197" s="23"/>
      <c r="BR197" s="23"/>
      <c r="BS197" s="23"/>
      <c r="BT197" s="23"/>
      <c r="BU197" s="23"/>
      <c r="BV197" s="23"/>
      <c r="BW197" s="23"/>
    </row>
    <row r="198" spans="1:75" ht="18.75" customHeight="1">
      <c r="A198" s="154">
        <f>A197+1</f>
        <v>179</v>
      </c>
      <c r="B198" s="155" t="s">
        <v>72</v>
      </c>
      <c r="C198" s="165" t="s">
        <v>1596</v>
      </c>
      <c r="D198" s="63">
        <v>331</v>
      </c>
      <c r="E198" s="168">
        <f>D198/$D$873</f>
        <v>8.520014311564825E-4</v>
      </c>
      <c r="F198" s="169">
        <f t="shared" si="37"/>
        <v>0.82134482376955342</v>
      </c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52"/>
      <c r="AD198" s="52"/>
      <c r="AE198" s="52"/>
      <c r="AF198" s="52"/>
      <c r="AG198" s="52"/>
      <c r="AH198" s="52"/>
      <c r="AI198" s="52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154">
        <v>179</v>
      </c>
      <c r="AY198" s="155" t="s">
        <v>72</v>
      </c>
      <c r="AZ198" s="165" t="s">
        <v>871</v>
      </c>
      <c r="BA198" s="63">
        <v>24</v>
      </c>
      <c r="BB198" s="168">
        <f t="shared" si="36"/>
        <v>4.0620821556115971E-4</v>
      </c>
      <c r="BC198" s="169">
        <f t="shared" si="40"/>
        <v>0.99768122810283832</v>
      </c>
      <c r="BD198" s="23"/>
      <c r="BE198" s="23"/>
      <c r="BF198" s="23"/>
      <c r="BG198" s="23"/>
      <c r="BH198" s="23"/>
      <c r="BI198" s="23"/>
      <c r="BJ198" s="23"/>
      <c r="BK198" s="23"/>
      <c r="BL198" s="23"/>
      <c r="BM198" s="23"/>
      <c r="BN198" s="23"/>
      <c r="BO198" s="23"/>
      <c r="BP198" s="23"/>
      <c r="BQ198" s="23"/>
      <c r="BR198" s="23"/>
      <c r="BS198" s="23"/>
      <c r="BT198" s="23"/>
      <c r="BU198" s="23"/>
      <c r="BV198" s="23"/>
      <c r="BW198" s="23"/>
    </row>
    <row r="199" spans="1:75" ht="18.75" customHeight="1">
      <c r="A199" s="154">
        <f>A198+1</f>
        <v>180</v>
      </c>
      <c r="B199" s="155" t="s">
        <v>917</v>
      </c>
      <c r="C199" s="165" t="s">
        <v>216</v>
      </c>
      <c r="D199" s="63">
        <v>331</v>
      </c>
      <c r="E199" s="168">
        <f>D199/$D$873</f>
        <v>8.520014311564825E-4</v>
      </c>
      <c r="F199" s="169">
        <f t="shared" si="37"/>
        <v>0.82219682520070991</v>
      </c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52"/>
      <c r="AD199" s="52"/>
      <c r="AE199" s="52"/>
      <c r="AF199" s="52"/>
      <c r="AG199" s="52"/>
      <c r="AH199" s="52"/>
      <c r="AI199" s="52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154">
        <v>180</v>
      </c>
      <c r="AY199" s="155" t="s">
        <v>72</v>
      </c>
      <c r="AZ199" s="165" t="s">
        <v>1784</v>
      </c>
      <c r="BA199" s="63">
        <v>20</v>
      </c>
      <c r="BB199" s="168">
        <f t="shared" si="36"/>
        <v>3.3850684630096645E-4</v>
      </c>
      <c r="BC199" s="169">
        <f t="shared" si="40"/>
        <v>0.99801973494913931</v>
      </c>
      <c r="BD199" s="23"/>
      <c r="BE199" s="23"/>
      <c r="BF199" s="23"/>
      <c r="BG199" s="23"/>
      <c r="BH199" s="23"/>
      <c r="BI199" s="23"/>
      <c r="BJ199" s="23"/>
      <c r="BK199" s="23"/>
      <c r="BL199" s="23"/>
      <c r="BM199" s="23"/>
      <c r="BN199" s="23"/>
      <c r="BO199" s="23"/>
      <c r="BP199" s="23"/>
      <c r="BQ199" s="23"/>
      <c r="BR199" s="23"/>
      <c r="BS199" s="23"/>
      <c r="BT199" s="23"/>
      <c r="BU199" s="23"/>
      <c r="BV199" s="23"/>
      <c r="BW199" s="23"/>
    </row>
    <row r="200" spans="1:75" ht="18.75" customHeight="1">
      <c r="A200" s="154">
        <f>A199+1</f>
        <v>181</v>
      </c>
      <c r="B200" s="155" t="s">
        <v>56</v>
      </c>
      <c r="C200" s="165" t="s">
        <v>248</v>
      </c>
      <c r="D200" s="63">
        <v>331</v>
      </c>
      <c r="E200" s="168">
        <f>D200/$D$873</f>
        <v>8.520014311564825E-4</v>
      </c>
      <c r="F200" s="169">
        <f t="shared" si="37"/>
        <v>0.8230488266318664</v>
      </c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52"/>
      <c r="AD200" s="52"/>
      <c r="AE200" s="52"/>
      <c r="AF200" s="52"/>
      <c r="AG200" s="52"/>
      <c r="AH200" s="52"/>
      <c r="AI200" s="52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154">
        <v>181</v>
      </c>
      <c r="AY200" s="155" t="s">
        <v>72</v>
      </c>
      <c r="AZ200" s="165" t="s">
        <v>765</v>
      </c>
      <c r="BA200" s="63">
        <v>19</v>
      </c>
      <c r="BB200" s="168">
        <f t="shared" si="36"/>
        <v>3.2158150398591814E-4</v>
      </c>
      <c r="BC200" s="169">
        <f t="shared" si="40"/>
        <v>0.99834131645312518</v>
      </c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  <c r="BN200" s="23"/>
      <c r="BO200" s="23"/>
      <c r="BP200" s="23"/>
      <c r="BQ200" s="23"/>
      <c r="BR200" s="23"/>
      <c r="BS200" s="23"/>
      <c r="BT200" s="23"/>
      <c r="BU200" s="23"/>
      <c r="BV200" s="23"/>
      <c r="BW200" s="23"/>
    </row>
    <row r="201" spans="1:75" ht="18.75" customHeight="1">
      <c r="A201" s="154">
        <f>A200+1</f>
        <v>182</v>
      </c>
      <c r="B201" s="155" t="s">
        <v>56</v>
      </c>
      <c r="C201" s="165" t="s">
        <v>208</v>
      </c>
      <c r="D201" s="63">
        <v>327</v>
      </c>
      <c r="E201" s="168">
        <f>D201/$D$873</f>
        <v>8.4170534135398728E-4</v>
      </c>
      <c r="F201" s="169">
        <f t="shared" si="37"/>
        <v>0.82389053197322037</v>
      </c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52"/>
      <c r="AD201" s="52"/>
      <c r="AE201" s="52"/>
      <c r="AF201" s="52"/>
      <c r="AG201" s="52"/>
      <c r="AH201" s="52"/>
      <c r="AI201" s="52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154">
        <v>182</v>
      </c>
      <c r="AY201" s="155" t="s">
        <v>72</v>
      </c>
      <c r="AZ201" s="165" t="s">
        <v>1545</v>
      </c>
      <c r="BA201" s="63">
        <v>19</v>
      </c>
      <c r="BB201" s="168">
        <f t="shared" si="36"/>
        <v>3.2158150398591814E-4</v>
      </c>
      <c r="BC201" s="169">
        <f t="shared" si="40"/>
        <v>0.99866289795711105</v>
      </c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  <c r="BN201" s="23"/>
      <c r="BO201" s="23"/>
      <c r="BP201" s="23"/>
      <c r="BQ201" s="23"/>
      <c r="BR201" s="23"/>
      <c r="BS201" s="23"/>
      <c r="BT201" s="23"/>
      <c r="BU201" s="23"/>
      <c r="BV201" s="23"/>
      <c r="BW201" s="23"/>
    </row>
    <row r="202" spans="1:75" ht="18.75" customHeight="1">
      <c r="A202" s="154">
        <f>A201+1</f>
        <v>183</v>
      </c>
      <c r="B202" s="155" t="s">
        <v>72</v>
      </c>
      <c r="C202" s="165" t="s">
        <v>250</v>
      </c>
      <c r="D202" s="63">
        <v>324</v>
      </c>
      <c r="E202" s="168">
        <f>D202/$D$873</f>
        <v>8.3398327400211586E-4</v>
      </c>
      <c r="F202" s="169">
        <f t="shared" si="37"/>
        <v>0.82472451524722246</v>
      </c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52"/>
      <c r="AD202" s="52"/>
      <c r="AE202" s="52"/>
      <c r="AF202" s="52"/>
      <c r="AG202" s="52"/>
      <c r="AH202" s="52"/>
      <c r="AI202" s="52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154">
        <v>183</v>
      </c>
      <c r="AY202" s="155" t="s">
        <v>72</v>
      </c>
      <c r="AZ202" s="165" t="s">
        <v>875</v>
      </c>
      <c r="BA202" s="63">
        <v>19</v>
      </c>
      <c r="BB202" s="168">
        <f t="shared" si="36"/>
        <v>3.2158150398591814E-4</v>
      </c>
      <c r="BC202" s="169">
        <f t="shared" si="40"/>
        <v>0.99898447946109692</v>
      </c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  <c r="BO202" s="23"/>
      <c r="BP202" s="23"/>
      <c r="BQ202" s="23"/>
      <c r="BR202" s="23"/>
      <c r="BS202" s="23"/>
      <c r="BT202" s="23"/>
      <c r="BU202" s="23"/>
      <c r="BV202" s="23"/>
      <c r="BW202" s="23"/>
    </row>
    <row r="203" spans="1:75" ht="18.75" customHeight="1">
      <c r="A203" s="154">
        <f>A202+1</f>
        <v>184</v>
      </c>
      <c r="B203" s="155" t="s">
        <v>72</v>
      </c>
      <c r="C203" s="165" t="s">
        <v>1780</v>
      </c>
      <c r="D203" s="63">
        <v>324</v>
      </c>
      <c r="E203" s="168">
        <f>D203/$D$873</f>
        <v>8.3398327400211586E-4</v>
      </c>
      <c r="F203" s="169">
        <f t="shared" si="37"/>
        <v>0.82555849852122454</v>
      </c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52"/>
      <c r="AD203" s="52"/>
      <c r="AE203" s="52"/>
      <c r="AF203" s="52"/>
      <c r="AG203" s="52"/>
      <c r="AH203" s="52"/>
      <c r="AI203" s="52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154">
        <v>184</v>
      </c>
      <c r="AY203" s="155" t="s">
        <v>72</v>
      </c>
      <c r="AZ203" s="165" t="s">
        <v>879</v>
      </c>
      <c r="BA203" s="63">
        <v>18</v>
      </c>
      <c r="BB203" s="168">
        <f t="shared" si="36"/>
        <v>3.0465616167086977E-4</v>
      </c>
      <c r="BC203" s="169">
        <f t="shared" si="40"/>
        <v>0.99928913562276778</v>
      </c>
      <c r="BD203" s="23"/>
      <c r="BE203" s="23"/>
      <c r="BF203" s="23"/>
      <c r="BG203" s="23"/>
      <c r="BH203" s="23"/>
      <c r="BI203" s="23"/>
      <c r="BJ203" s="23"/>
      <c r="BK203" s="23"/>
      <c r="BL203" s="23"/>
      <c r="BM203" s="23"/>
      <c r="BN203" s="23"/>
      <c r="BO203" s="23"/>
      <c r="BP203" s="23"/>
      <c r="BQ203" s="23"/>
      <c r="BR203" s="23"/>
      <c r="BS203" s="23"/>
      <c r="BT203" s="23"/>
      <c r="BU203" s="23"/>
      <c r="BV203" s="23"/>
      <c r="BW203" s="23"/>
    </row>
    <row r="204" spans="1:75" ht="18.75" customHeight="1">
      <c r="A204" s="154">
        <f>A203+1</f>
        <v>185</v>
      </c>
      <c r="B204" s="155" t="s">
        <v>72</v>
      </c>
      <c r="C204" s="165" t="s">
        <v>253</v>
      </c>
      <c r="D204" s="63">
        <v>322</v>
      </c>
      <c r="E204" s="168">
        <f>D204/$D$873</f>
        <v>8.2883522910086826E-4</v>
      </c>
      <c r="F204" s="169">
        <f t="shared" si="37"/>
        <v>0.82638733375032536</v>
      </c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52"/>
      <c r="AD204" s="52"/>
      <c r="AE204" s="52"/>
      <c r="AF204" s="52"/>
      <c r="AG204" s="52"/>
      <c r="AH204" s="52"/>
      <c r="AI204" s="52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154">
        <v>185</v>
      </c>
      <c r="AY204" s="155" t="s">
        <v>72</v>
      </c>
      <c r="AZ204" s="165" t="s">
        <v>1552</v>
      </c>
      <c r="BA204" s="63">
        <v>14</v>
      </c>
      <c r="BB204" s="168">
        <f t="shared" si="36"/>
        <v>2.3695479241067651E-4</v>
      </c>
      <c r="BC204" s="169">
        <f t="shared" si="40"/>
        <v>0.99952609041517848</v>
      </c>
      <c r="BD204" s="23"/>
      <c r="BE204" s="23"/>
      <c r="BF204" s="23"/>
      <c r="BG204" s="23"/>
      <c r="BH204" s="23"/>
      <c r="BI204" s="23"/>
      <c r="BJ204" s="23"/>
      <c r="BK204" s="23"/>
      <c r="BL204" s="23"/>
      <c r="BM204" s="23"/>
      <c r="BN204" s="23"/>
      <c r="BO204" s="23"/>
      <c r="BP204" s="23"/>
      <c r="BQ204" s="23"/>
      <c r="BR204" s="23"/>
      <c r="BS204" s="23"/>
      <c r="BT204" s="23"/>
      <c r="BU204" s="23"/>
      <c r="BV204" s="23"/>
      <c r="BW204" s="23"/>
    </row>
    <row r="205" spans="1:75" ht="18.75" customHeight="1">
      <c r="A205" s="154">
        <f>A204+1</f>
        <v>186</v>
      </c>
      <c r="B205" s="155" t="s">
        <v>917</v>
      </c>
      <c r="C205" s="165" t="s">
        <v>231</v>
      </c>
      <c r="D205" s="63">
        <v>322</v>
      </c>
      <c r="E205" s="168">
        <f>D205/$D$873</f>
        <v>8.2883522910086826E-4</v>
      </c>
      <c r="F205" s="169">
        <f t="shared" si="37"/>
        <v>0.82721616897942618</v>
      </c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52"/>
      <c r="AD205" s="52"/>
      <c r="AE205" s="52"/>
      <c r="AF205" s="52"/>
      <c r="AG205" s="52"/>
      <c r="AH205" s="52"/>
      <c r="AI205" s="52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154">
        <v>186</v>
      </c>
      <c r="AY205" s="155" t="s">
        <v>72</v>
      </c>
      <c r="AZ205" s="165" t="s">
        <v>1574</v>
      </c>
      <c r="BA205" s="63">
        <v>12</v>
      </c>
      <c r="BB205" s="168">
        <f t="shared" si="36"/>
        <v>2.0310410778057986E-4</v>
      </c>
      <c r="BC205" s="169">
        <f t="shared" si="40"/>
        <v>0.99972919452295905</v>
      </c>
      <c r="BD205" s="23"/>
      <c r="BE205" s="23"/>
      <c r="BF205" s="23"/>
      <c r="BG205" s="23"/>
      <c r="BH205" s="23"/>
      <c r="BI205" s="23"/>
      <c r="BJ205" s="23"/>
      <c r="BK205" s="23"/>
      <c r="BL205" s="23"/>
      <c r="BM205" s="23"/>
      <c r="BN205" s="23"/>
      <c r="BO205" s="23"/>
      <c r="BP205" s="23"/>
      <c r="BQ205" s="23"/>
      <c r="BR205" s="23"/>
      <c r="BS205" s="23"/>
      <c r="BT205" s="23"/>
      <c r="BU205" s="23"/>
      <c r="BV205" s="23"/>
      <c r="BW205" s="23"/>
    </row>
    <row r="206" spans="1:75" ht="18.75" customHeight="1">
      <c r="A206" s="154">
        <f>A205+1</f>
        <v>187</v>
      </c>
      <c r="B206" s="155" t="s">
        <v>56</v>
      </c>
      <c r="C206" s="165" t="s">
        <v>246</v>
      </c>
      <c r="D206" s="63">
        <v>322</v>
      </c>
      <c r="E206" s="168">
        <f>D206/$D$873</f>
        <v>8.2883522910086826E-4</v>
      </c>
      <c r="F206" s="169">
        <f t="shared" si="37"/>
        <v>0.828045004208527</v>
      </c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52"/>
      <c r="AD206" s="52"/>
      <c r="AE206" s="52"/>
      <c r="AF206" s="52"/>
      <c r="AG206" s="52"/>
      <c r="AH206" s="52"/>
      <c r="AI206" s="52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154">
        <v>187</v>
      </c>
      <c r="AY206" s="155" t="s">
        <v>72</v>
      </c>
      <c r="AZ206" s="165" t="s">
        <v>895</v>
      </c>
      <c r="BA206" s="63">
        <v>12</v>
      </c>
      <c r="BB206" s="168">
        <f t="shared" si="36"/>
        <v>2.0310410778057986E-4</v>
      </c>
      <c r="BC206" s="169">
        <f t="shared" si="40"/>
        <v>0.99993229863073962</v>
      </c>
      <c r="BD206" s="23"/>
      <c r="BE206" s="23"/>
      <c r="BF206" s="23"/>
      <c r="BG206" s="23"/>
      <c r="BH206" s="23"/>
      <c r="BI206" s="23"/>
      <c r="BJ206" s="23"/>
      <c r="BK206" s="23"/>
      <c r="BL206" s="23"/>
      <c r="BM206" s="23"/>
      <c r="BN206" s="23"/>
      <c r="BO206" s="23"/>
      <c r="BP206" s="23"/>
      <c r="BQ206" s="23"/>
      <c r="BR206" s="23"/>
      <c r="BS206" s="23"/>
      <c r="BT206" s="23"/>
      <c r="BU206" s="23"/>
      <c r="BV206" s="23"/>
      <c r="BW206" s="23"/>
    </row>
    <row r="207" spans="1:75" ht="18.75" customHeight="1">
      <c r="A207" s="154">
        <f>A206+1</f>
        <v>188</v>
      </c>
      <c r="B207" s="155" t="s">
        <v>79</v>
      </c>
      <c r="C207" s="165" t="s">
        <v>215</v>
      </c>
      <c r="D207" s="63">
        <v>317</v>
      </c>
      <c r="E207" s="168">
        <f>D207/$D$873</f>
        <v>8.1596511684774913E-4</v>
      </c>
      <c r="F207" s="169">
        <f t="shared" si="37"/>
        <v>0.82886096932537479</v>
      </c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52"/>
      <c r="AD207" s="52"/>
      <c r="AE207" s="52"/>
      <c r="AF207" s="52"/>
      <c r="AG207" s="52"/>
      <c r="AH207" s="52"/>
      <c r="AI207" s="52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154">
        <v>188</v>
      </c>
      <c r="AY207" s="155" t="s">
        <v>72</v>
      </c>
      <c r="AZ207" s="165" t="s">
        <v>1794</v>
      </c>
      <c r="BA207" s="63">
        <v>4</v>
      </c>
      <c r="BB207" s="168">
        <f t="shared" si="36"/>
        <v>6.7701369260193285E-5</v>
      </c>
      <c r="BC207" s="169">
        <f t="shared" si="40"/>
        <v>0.99999999999999978</v>
      </c>
      <c r="BD207" s="23"/>
      <c r="BE207" s="23"/>
      <c r="BF207" s="23"/>
      <c r="BG207" s="23"/>
      <c r="BH207" s="23"/>
      <c r="BI207" s="23"/>
      <c r="BJ207" s="23"/>
      <c r="BK207" s="23"/>
      <c r="BL207" s="23"/>
      <c r="BM207" s="23"/>
      <c r="BN207" s="23"/>
      <c r="BO207" s="23"/>
      <c r="BP207" s="23"/>
      <c r="BQ207" s="23"/>
      <c r="BR207" s="23"/>
      <c r="BS207" s="23"/>
      <c r="BT207" s="23"/>
      <c r="BU207" s="23"/>
      <c r="BV207" s="23"/>
      <c r="BW207" s="23"/>
    </row>
    <row r="208" spans="1:75" ht="18.75" customHeight="1">
      <c r="A208" s="154">
        <f>A207+1</f>
        <v>189</v>
      </c>
      <c r="B208" s="155" t="s">
        <v>52</v>
      </c>
      <c r="C208" s="165" t="s">
        <v>278</v>
      </c>
      <c r="D208" s="63">
        <v>316</v>
      </c>
      <c r="E208" s="168">
        <f>D208/$D$873</f>
        <v>8.1339109439712532E-4</v>
      </c>
      <c r="F208" s="169">
        <f t="shared" si="37"/>
        <v>0.82967436041977194</v>
      </c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52"/>
      <c r="AD208" s="52"/>
      <c r="AE208" s="52"/>
      <c r="AF208" s="52"/>
      <c r="AG208" s="52"/>
      <c r="AH208" s="52"/>
      <c r="AI208" s="52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45" t="s">
        <v>912</v>
      </c>
      <c r="AY208" s="245"/>
      <c r="AZ208" s="245"/>
      <c r="BA208" s="176">
        <f>SUM(BA20:BA207)</f>
        <v>59083</v>
      </c>
      <c r="BB208" s="271">
        <f t="shared" si="36"/>
        <v>1</v>
      </c>
      <c r="BC208" s="178"/>
      <c r="BD208" s="30"/>
      <c r="BE208" s="23"/>
      <c r="BF208" s="23"/>
      <c r="BG208" s="23"/>
      <c r="BH208" s="23"/>
      <c r="BI208" s="23"/>
      <c r="BJ208" s="23"/>
      <c r="BK208" s="23"/>
      <c r="BL208" s="23"/>
      <c r="BM208" s="23"/>
      <c r="BN208" s="23"/>
      <c r="BO208" s="23"/>
      <c r="BP208" s="23"/>
      <c r="BQ208" s="23"/>
      <c r="BR208" s="23"/>
      <c r="BS208" s="23"/>
      <c r="BT208" s="23"/>
      <c r="BU208" s="23"/>
      <c r="BV208" s="23"/>
      <c r="BW208" s="23"/>
    </row>
    <row r="209" spans="1:75" ht="18.75" customHeight="1">
      <c r="A209" s="154">
        <f>A208+1</f>
        <v>190</v>
      </c>
      <c r="B209" s="155" t="s">
        <v>64</v>
      </c>
      <c r="C209" s="165" t="s">
        <v>297</v>
      </c>
      <c r="D209" s="63">
        <v>315</v>
      </c>
      <c r="E209" s="168">
        <f>D209/$D$873</f>
        <v>8.1081707194650152E-4</v>
      </c>
      <c r="F209" s="169">
        <f t="shared" si="37"/>
        <v>0.83048517749171846</v>
      </c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52"/>
      <c r="AD209" s="52"/>
      <c r="AE209" s="52"/>
      <c r="AF209" s="52"/>
      <c r="AG209" s="52"/>
      <c r="AH209" s="52"/>
      <c r="AI209" s="52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30"/>
      <c r="BC209" s="34"/>
      <c r="BD209" s="33"/>
      <c r="BE209" s="23"/>
      <c r="BF209" s="23"/>
      <c r="BG209" s="23"/>
      <c r="BH209" s="23"/>
      <c r="BI209" s="23"/>
      <c r="BJ209" s="23"/>
      <c r="BK209" s="23"/>
      <c r="BL209" s="23"/>
      <c r="BM209" s="23"/>
      <c r="BN209" s="23"/>
      <c r="BO209" s="23"/>
      <c r="BP209" s="23"/>
      <c r="BQ209" s="23"/>
      <c r="BR209" s="23"/>
      <c r="BS209" s="23"/>
      <c r="BT209" s="23"/>
      <c r="BU209" s="23"/>
      <c r="BV209" s="23"/>
      <c r="BW209" s="23"/>
    </row>
    <row r="210" spans="1:75" ht="18.75" customHeight="1">
      <c r="A210" s="154">
        <f>A209+1</f>
        <v>191</v>
      </c>
      <c r="B210" s="155" t="s">
        <v>58</v>
      </c>
      <c r="C210" s="165" t="s">
        <v>234</v>
      </c>
      <c r="D210" s="63">
        <v>314</v>
      </c>
      <c r="E210" s="168">
        <f>D210/$D$873</f>
        <v>8.0824304949587771E-4</v>
      </c>
      <c r="F210" s="169">
        <f t="shared" si="37"/>
        <v>0.83129342054121436</v>
      </c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52"/>
      <c r="AD210" s="52"/>
      <c r="AE210" s="52"/>
      <c r="AF210" s="52"/>
      <c r="AG210" s="52"/>
      <c r="AH210" s="52"/>
      <c r="AI210" s="52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30"/>
      <c r="BD210" s="50"/>
      <c r="BE210" s="23"/>
      <c r="BF210" s="23"/>
      <c r="BG210" s="23"/>
      <c r="BH210" s="23"/>
      <c r="BI210" s="23"/>
      <c r="BJ210" s="23"/>
      <c r="BK210" s="23"/>
      <c r="BL210" s="23"/>
      <c r="BM210" s="23"/>
      <c r="BN210" s="23"/>
      <c r="BO210" s="23"/>
      <c r="BP210" s="23"/>
      <c r="BQ210" s="23"/>
      <c r="BR210" s="23"/>
      <c r="BS210" s="23"/>
      <c r="BT210" s="23"/>
      <c r="BU210" s="23"/>
      <c r="BV210" s="23"/>
      <c r="BW210" s="23"/>
    </row>
    <row r="211" spans="1:75" ht="18.75" customHeight="1">
      <c r="A211" s="154">
        <f>A210+1</f>
        <v>192</v>
      </c>
      <c r="B211" s="155" t="s">
        <v>79</v>
      </c>
      <c r="C211" s="165" t="s">
        <v>205</v>
      </c>
      <c r="D211" s="63">
        <v>313</v>
      </c>
      <c r="E211" s="168">
        <f>D211/$D$873</f>
        <v>8.0566902704525391E-4</v>
      </c>
      <c r="F211" s="169">
        <f t="shared" si="37"/>
        <v>0.83209908956825962</v>
      </c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52"/>
      <c r="AD211" s="52"/>
      <c r="AE211" s="52"/>
      <c r="AF211" s="52"/>
      <c r="AG211" s="52"/>
      <c r="AH211" s="52"/>
      <c r="AI211" s="52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50"/>
      <c r="BD211" s="23"/>
      <c r="BE211" s="23"/>
      <c r="BF211" s="23"/>
      <c r="BG211" s="23"/>
      <c r="BH211" s="23"/>
      <c r="BI211" s="23"/>
      <c r="BJ211" s="23"/>
      <c r="BK211" s="23"/>
      <c r="BL211" s="23"/>
      <c r="BM211" s="23"/>
      <c r="BN211" s="23"/>
      <c r="BO211" s="23"/>
      <c r="BP211" s="23"/>
      <c r="BQ211" s="23"/>
      <c r="BR211" s="23"/>
      <c r="BS211" s="23"/>
      <c r="BT211" s="23"/>
      <c r="BU211" s="23"/>
      <c r="BV211" s="23"/>
      <c r="BW211" s="23"/>
    </row>
    <row r="212" spans="1:75" ht="18.75" customHeight="1">
      <c r="A212" s="154">
        <f>A211+1</f>
        <v>193</v>
      </c>
      <c r="B212" s="155" t="s">
        <v>52</v>
      </c>
      <c r="C212" s="165" t="s">
        <v>1644</v>
      </c>
      <c r="D212" s="63">
        <v>313</v>
      </c>
      <c r="E212" s="168">
        <f>D212/$D$873</f>
        <v>8.0566902704525391E-4</v>
      </c>
      <c r="F212" s="169">
        <f t="shared" si="37"/>
        <v>0.83290475859530488</v>
      </c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52"/>
      <c r="AD212" s="52"/>
      <c r="AE212" s="52"/>
      <c r="AF212" s="52"/>
      <c r="AG212" s="52"/>
      <c r="AH212" s="52"/>
      <c r="AI212" s="52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  <c r="BH212" s="23"/>
      <c r="BI212" s="23"/>
      <c r="BJ212" s="23"/>
      <c r="BK212" s="23"/>
      <c r="BL212" s="23"/>
      <c r="BM212" s="23"/>
      <c r="BN212" s="23"/>
      <c r="BO212" s="23"/>
      <c r="BP212" s="23"/>
      <c r="BQ212" s="23"/>
      <c r="BR212" s="23"/>
      <c r="BS212" s="23"/>
      <c r="BT212" s="23"/>
      <c r="BU212" s="23"/>
      <c r="BV212" s="23"/>
      <c r="BW212" s="23"/>
    </row>
    <row r="213" spans="1:75" ht="18.75" customHeight="1">
      <c r="A213" s="154">
        <f>A212+1</f>
        <v>194</v>
      </c>
      <c r="B213" s="155" t="s">
        <v>72</v>
      </c>
      <c r="C213" s="165" t="s">
        <v>288</v>
      </c>
      <c r="D213" s="63">
        <v>305</v>
      </c>
      <c r="E213" s="168">
        <f>D213/$D$873</f>
        <v>7.8507684744026337E-4</v>
      </c>
      <c r="F213" s="169">
        <f t="shared" si="37"/>
        <v>0.83368983544274511</v>
      </c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52"/>
      <c r="AD213" s="52"/>
      <c r="AE213" s="52"/>
      <c r="AF213" s="52"/>
      <c r="AG213" s="52"/>
      <c r="AH213" s="52"/>
      <c r="AI213" s="52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  <c r="BE213" s="23"/>
      <c r="BF213" s="23"/>
      <c r="BG213" s="23"/>
      <c r="BH213" s="23"/>
      <c r="BI213" s="23"/>
      <c r="BJ213" s="23"/>
      <c r="BK213" s="23"/>
      <c r="BL213" s="23"/>
      <c r="BM213" s="23"/>
      <c r="BN213" s="23"/>
      <c r="BO213" s="23"/>
      <c r="BP213" s="23"/>
      <c r="BQ213" s="23"/>
      <c r="BR213" s="23"/>
      <c r="BS213" s="23"/>
      <c r="BT213" s="23"/>
      <c r="BU213" s="23"/>
      <c r="BV213" s="23"/>
      <c r="BW213" s="23"/>
    </row>
    <row r="214" spans="1:75" ht="18.75" customHeight="1">
      <c r="A214" s="154">
        <f>A213+1</f>
        <v>195</v>
      </c>
      <c r="B214" s="155" t="s">
        <v>56</v>
      </c>
      <c r="C214" s="165" t="s">
        <v>1544</v>
      </c>
      <c r="D214" s="63">
        <v>302</v>
      </c>
      <c r="E214" s="168">
        <f>D214/$D$873</f>
        <v>7.7735478008839195E-4</v>
      </c>
      <c r="F214" s="169">
        <f t="shared" ref="F214:F277" si="41">F213+E214</f>
        <v>0.83446719022283355</v>
      </c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52"/>
      <c r="AD214" s="52"/>
      <c r="AE214" s="52"/>
      <c r="AF214" s="52"/>
      <c r="AG214" s="52"/>
      <c r="AH214" s="52"/>
      <c r="AI214" s="52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  <c r="BD214" s="23"/>
      <c r="BE214" s="23"/>
      <c r="BF214" s="23"/>
      <c r="BG214" s="23"/>
      <c r="BH214" s="23"/>
      <c r="BI214" s="23"/>
      <c r="BJ214" s="23"/>
      <c r="BK214" s="23"/>
      <c r="BL214" s="23"/>
      <c r="BM214" s="23"/>
      <c r="BN214" s="23"/>
      <c r="BO214" s="23"/>
      <c r="BP214" s="23"/>
      <c r="BQ214" s="23"/>
      <c r="BR214" s="23"/>
      <c r="BS214" s="23"/>
      <c r="BT214" s="23"/>
      <c r="BU214" s="23"/>
      <c r="BV214" s="23"/>
      <c r="BW214" s="23"/>
    </row>
    <row r="215" spans="1:75" ht="18.75" customHeight="1">
      <c r="A215" s="154">
        <f>A214+1</f>
        <v>196</v>
      </c>
      <c r="B215" s="155" t="s">
        <v>72</v>
      </c>
      <c r="C215" s="165" t="s">
        <v>1500</v>
      </c>
      <c r="D215" s="63">
        <v>301</v>
      </c>
      <c r="E215" s="168">
        <f>D215/$D$873</f>
        <v>7.7478075763776815E-4</v>
      </c>
      <c r="F215" s="169">
        <f t="shared" si="41"/>
        <v>0.83524197098047137</v>
      </c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52"/>
      <c r="AD215" s="52"/>
      <c r="AE215" s="52"/>
      <c r="AF215" s="52"/>
      <c r="AG215" s="52"/>
      <c r="AH215" s="52"/>
      <c r="AI215" s="52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23"/>
      <c r="BG215" s="23"/>
      <c r="BH215" s="23"/>
      <c r="BI215" s="23"/>
      <c r="BJ215" s="23"/>
      <c r="BK215" s="23"/>
      <c r="BL215" s="23"/>
      <c r="BM215" s="23"/>
      <c r="BN215" s="23"/>
      <c r="BO215" s="23"/>
      <c r="BP215" s="23"/>
      <c r="BQ215" s="23"/>
      <c r="BR215" s="23"/>
      <c r="BS215" s="23"/>
      <c r="BT215" s="23"/>
      <c r="BU215" s="23"/>
      <c r="BV215" s="23"/>
      <c r="BW215" s="23"/>
    </row>
    <row r="216" spans="1:75" ht="18.75" customHeight="1">
      <c r="A216" s="154">
        <f>A215+1</f>
        <v>197</v>
      </c>
      <c r="B216" s="155" t="s">
        <v>52</v>
      </c>
      <c r="C216" s="165" t="s">
        <v>260</v>
      </c>
      <c r="D216" s="63">
        <v>298</v>
      </c>
      <c r="E216" s="168">
        <f>D216/$D$873</f>
        <v>7.6705869028589663E-4</v>
      </c>
      <c r="F216" s="169">
        <f t="shared" si="41"/>
        <v>0.8360090296707573</v>
      </c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52"/>
      <c r="AD216" s="52"/>
      <c r="AE216" s="52"/>
      <c r="AF216" s="52"/>
      <c r="AG216" s="52"/>
      <c r="AH216" s="52"/>
      <c r="AI216" s="52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  <c r="BD216" s="23"/>
      <c r="BE216" s="23"/>
      <c r="BF216" s="23"/>
      <c r="BG216" s="23"/>
      <c r="BH216" s="23"/>
      <c r="BI216" s="23"/>
      <c r="BJ216" s="23"/>
      <c r="BK216" s="23"/>
      <c r="BL216" s="23"/>
      <c r="BM216" s="23"/>
      <c r="BN216" s="23"/>
      <c r="BO216" s="23"/>
      <c r="BP216" s="23"/>
      <c r="BQ216" s="23"/>
      <c r="BR216" s="23"/>
      <c r="BS216" s="23"/>
      <c r="BT216" s="23"/>
      <c r="BU216" s="23"/>
      <c r="BV216" s="23"/>
      <c r="BW216" s="23"/>
    </row>
    <row r="217" spans="1:75" ht="18.75" customHeight="1">
      <c r="A217" s="154">
        <f>A216+1</f>
        <v>198</v>
      </c>
      <c r="B217" s="155" t="s">
        <v>52</v>
      </c>
      <c r="C217" s="165" t="s">
        <v>1669</v>
      </c>
      <c r="D217" s="63">
        <v>297</v>
      </c>
      <c r="E217" s="168">
        <f>D217/$D$873</f>
        <v>7.6448466783527282E-4</v>
      </c>
      <c r="F217" s="169">
        <f t="shared" si="41"/>
        <v>0.83677351433859259</v>
      </c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52"/>
      <c r="AD217" s="52"/>
      <c r="AE217" s="52"/>
      <c r="AF217" s="52"/>
      <c r="AG217" s="52"/>
      <c r="AH217" s="52"/>
      <c r="AI217" s="52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23"/>
      <c r="BF217" s="23"/>
      <c r="BG217" s="23"/>
      <c r="BH217" s="23"/>
      <c r="BI217" s="23"/>
      <c r="BJ217" s="23"/>
      <c r="BK217" s="23"/>
      <c r="BL217" s="23"/>
      <c r="BM217" s="23"/>
      <c r="BN217" s="23"/>
      <c r="BO217" s="23"/>
      <c r="BP217" s="23"/>
      <c r="BQ217" s="23"/>
      <c r="BR217" s="23"/>
      <c r="BS217" s="23"/>
      <c r="BT217" s="23"/>
      <c r="BU217" s="23"/>
      <c r="BV217" s="23"/>
      <c r="BW217" s="23"/>
    </row>
    <row r="218" spans="1:75" ht="18.75" customHeight="1">
      <c r="A218" s="154">
        <f>A217+1</f>
        <v>199</v>
      </c>
      <c r="B218" s="155" t="s">
        <v>64</v>
      </c>
      <c r="C218" s="165" t="s">
        <v>282</v>
      </c>
      <c r="D218" s="63">
        <v>290</v>
      </c>
      <c r="E218" s="168">
        <f>D218/$D$873</f>
        <v>7.4646651068090619E-4</v>
      </c>
      <c r="F218" s="169">
        <f t="shared" si="41"/>
        <v>0.83751998084927348</v>
      </c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52"/>
      <c r="AD218" s="52"/>
      <c r="AE218" s="52"/>
      <c r="AF218" s="52"/>
      <c r="AG218" s="52"/>
      <c r="AH218" s="52"/>
      <c r="AI218" s="52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  <c r="BD218" s="23"/>
      <c r="BE218" s="23"/>
      <c r="BF218" s="23"/>
      <c r="BG218" s="23"/>
      <c r="BH218" s="23"/>
      <c r="BI218" s="23"/>
      <c r="BJ218" s="23"/>
      <c r="BK218" s="23"/>
      <c r="BL218" s="23"/>
      <c r="BM218" s="23"/>
      <c r="BN218" s="23"/>
      <c r="BO218" s="23"/>
      <c r="BP218" s="23"/>
      <c r="BQ218" s="23"/>
      <c r="BR218" s="23"/>
      <c r="BS218" s="23"/>
      <c r="BT218" s="23"/>
      <c r="BU218" s="23"/>
      <c r="BV218" s="23"/>
      <c r="BW218" s="23"/>
    </row>
    <row r="219" spans="1:75" ht="18.75" customHeight="1">
      <c r="A219" s="154">
        <f>A218+1</f>
        <v>200</v>
      </c>
      <c r="B219" s="155" t="s">
        <v>61</v>
      </c>
      <c r="C219" s="165" t="s">
        <v>289</v>
      </c>
      <c r="D219" s="63">
        <v>290</v>
      </c>
      <c r="E219" s="168">
        <f>D219/$D$873</f>
        <v>7.4646651068090619E-4</v>
      </c>
      <c r="F219" s="169">
        <f t="shared" si="41"/>
        <v>0.83826644735995437</v>
      </c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52"/>
      <c r="AD219" s="52"/>
      <c r="AE219" s="52"/>
      <c r="AF219" s="52"/>
      <c r="AG219" s="52"/>
      <c r="AH219" s="52"/>
      <c r="AI219" s="52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  <c r="BD219" s="23"/>
      <c r="BE219" s="23"/>
      <c r="BF219" s="23"/>
      <c r="BG219" s="23"/>
      <c r="BH219" s="23"/>
      <c r="BI219" s="23"/>
      <c r="BJ219" s="23"/>
      <c r="BK219" s="23"/>
      <c r="BL219" s="23"/>
      <c r="BM219" s="23"/>
      <c r="BN219" s="23"/>
      <c r="BO219" s="23"/>
      <c r="BP219" s="23"/>
      <c r="BQ219" s="23"/>
      <c r="BR219" s="23"/>
      <c r="BS219" s="23"/>
      <c r="BT219" s="23"/>
      <c r="BU219" s="23"/>
      <c r="BV219" s="23"/>
      <c r="BW219" s="23"/>
    </row>
    <row r="220" spans="1:75" ht="18.75" customHeight="1">
      <c r="A220" s="154">
        <f>A219+1</f>
        <v>201</v>
      </c>
      <c r="B220" s="155" t="s">
        <v>64</v>
      </c>
      <c r="C220" s="165" t="s">
        <v>232</v>
      </c>
      <c r="D220" s="63">
        <v>286</v>
      </c>
      <c r="E220" s="168">
        <f>D220/$D$873</f>
        <v>7.3617042087841087E-4</v>
      </c>
      <c r="F220" s="169">
        <f t="shared" si="41"/>
        <v>0.83900261778083274</v>
      </c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52"/>
      <c r="AD220" s="52"/>
      <c r="AE220" s="52"/>
      <c r="AF220" s="52"/>
      <c r="AG220" s="52"/>
      <c r="AH220" s="52"/>
      <c r="AI220" s="52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  <c r="BD220" s="23"/>
      <c r="BE220" s="23"/>
      <c r="BF220" s="23"/>
      <c r="BG220" s="23"/>
      <c r="BH220" s="23"/>
      <c r="BI220" s="23"/>
      <c r="BJ220" s="23"/>
      <c r="BK220" s="23"/>
      <c r="BL220" s="23"/>
      <c r="BM220" s="23"/>
      <c r="BN220" s="23"/>
      <c r="BO220" s="23"/>
      <c r="BP220" s="23"/>
      <c r="BQ220" s="23"/>
      <c r="BR220" s="23"/>
      <c r="BS220" s="23"/>
      <c r="BT220" s="23"/>
      <c r="BU220" s="23"/>
      <c r="BV220" s="23"/>
      <c r="BW220" s="23"/>
    </row>
    <row r="221" spans="1:75" ht="18.75" customHeight="1">
      <c r="A221" s="154">
        <f>A220+1</f>
        <v>202</v>
      </c>
      <c r="B221" s="155" t="s">
        <v>52</v>
      </c>
      <c r="C221" s="165" t="s">
        <v>1573</v>
      </c>
      <c r="D221" s="63">
        <v>285</v>
      </c>
      <c r="E221" s="168">
        <f>D221/$D$873</f>
        <v>7.3359639842778706E-4</v>
      </c>
      <c r="F221" s="169">
        <f t="shared" si="41"/>
        <v>0.83973621417926048</v>
      </c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52"/>
      <c r="AD221" s="52"/>
      <c r="AE221" s="52"/>
      <c r="AF221" s="52"/>
      <c r="AG221" s="52"/>
      <c r="AH221" s="52"/>
      <c r="AI221" s="52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23"/>
      <c r="BF221" s="23"/>
      <c r="BG221" s="23"/>
      <c r="BH221" s="23"/>
      <c r="BI221" s="23"/>
      <c r="BJ221" s="23"/>
      <c r="BK221" s="23"/>
      <c r="BL221" s="23"/>
      <c r="BM221" s="23"/>
      <c r="BN221" s="23"/>
      <c r="BO221" s="23"/>
      <c r="BP221" s="23"/>
      <c r="BQ221" s="23"/>
      <c r="BR221" s="23"/>
      <c r="BS221" s="23"/>
      <c r="BT221" s="23"/>
      <c r="BU221" s="23"/>
      <c r="BV221" s="23"/>
      <c r="BW221" s="23"/>
    </row>
    <row r="222" spans="1:75" ht="18.75" customHeight="1">
      <c r="A222" s="154">
        <f>A221+1</f>
        <v>203</v>
      </c>
      <c r="B222" s="155" t="s">
        <v>58</v>
      </c>
      <c r="C222" s="165" t="s">
        <v>258</v>
      </c>
      <c r="D222" s="63">
        <v>285</v>
      </c>
      <c r="E222" s="168">
        <f>D222/$D$873</f>
        <v>7.3359639842778706E-4</v>
      </c>
      <c r="F222" s="169">
        <f t="shared" si="41"/>
        <v>0.84046981057768821</v>
      </c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52"/>
      <c r="AD222" s="52"/>
      <c r="AE222" s="52"/>
      <c r="AF222" s="52"/>
      <c r="AG222" s="52"/>
      <c r="AH222" s="52"/>
      <c r="AI222" s="52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3"/>
      <c r="BD222" s="23"/>
      <c r="BE222" s="23"/>
      <c r="BF222" s="23"/>
      <c r="BG222" s="23"/>
      <c r="BH222" s="23"/>
      <c r="BI222" s="23"/>
      <c r="BJ222" s="23"/>
      <c r="BK222" s="23"/>
      <c r="BL222" s="23"/>
      <c r="BM222" s="23"/>
      <c r="BN222" s="23"/>
      <c r="BO222" s="23"/>
      <c r="BP222" s="23"/>
      <c r="BQ222" s="23"/>
      <c r="BR222" s="23"/>
      <c r="BS222" s="23"/>
      <c r="BT222" s="23"/>
      <c r="BU222" s="23"/>
      <c r="BV222" s="23"/>
      <c r="BW222" s="23"/>
    </row>
    <row r="223" spans="1:75" ht="18.75" customHeight="1">
      <c r="A223" s="154">
        <f>A222+1</f>
        <v>204</v>
      </c>
      <c r="B223" s="155" t="s">
        <v>64</v>
      </c>
      <c r="C223" s="165" t="s">
        <v>235</v>
      </c>
      <c r="D223" s="63">
        <v>284</v>
      </c>
      <c r="E223" s="168">
        <f>D223/$D$873</f>
        <v>7.3102237597716326E-4</v>
      </c>
      <c r="F223" s="169">
        <f t="shared" si="41"/>
        <v>0.84120083295366532</v>
      </c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52"/>
      <c r="AD223" s="52"/>
      <c r="AE223" s="52"/>
      <c r="AF223" s="52"/>
      <c r="AG223" s="52"/>
      <c r="AH223" s="52"/>
      <c r="AI223" s="52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  <c r="BD223" s="23"/>
      <c r="BE223" s="23"/>
      <c r="BF223" s="23"/>
      <c r="BG223" s="23"/>
      <c r="BH223" s="23"/>
      <c r="BI223" s="23"/>
      <c r="BJ223" s="23"/>
      <c r="BK223" s="23"/>
      <c r="BL223" s="23"/>
      <c r="BM223" s="23"/>
      <c r="BN223" s="23"/>
      <c r="BO223" s="23"/>
      <c r="BP223" s="23"/>
      <c r="BQ223" s="23"/>
      <c r="BR223" s="23"/>
      <c r="BS223" s="23"/>
      <c r="BT223" s="23"/>
      <c r="BU223" s="23"/>
      <c r="BV223" s="23"/>
      <c r="BW223" s="23"/>
    </row>
    <row r="224" spans="1:75" ht="18.75" customHeight="1">
      <c r="A224" s="154">
        <f>A223+1</f>
        <v>205</v>
      </c>
      <c r="B224" s="155" t="s">
        <v>72</v>
      </c>
      <c r="C224" s="165" t="s">
        <v>259</v>
      </c>
      <c r="D224" s="63">
        <v>284</v>
      </c>
      <c r="E224" s="168">
        <f>D224/$D$873</f>
        <v>7.3102237597716326E-4</v>
      </c>
      <c r="F224" s="169">
        <f t="shared" si="41"/>
        <v>0.84193185532964243</v>
      </c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52"/>
      <c r="AD224" s="52"/>
      <c r="AE224" s="52"/>
      <c r="AF224" s="52"/>
      <c r="AG224" s="52"/>
      <c r="AH224" s="52"/>
      <c r="AI224" s="52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  <c r="BD224" s="23"/>
      <c r="BE224" s="23"/>
      <c r="BF224" s="23"/>
      <c r="BG224" s="23"/>
      <c r="BH224" s="23"/>
      <c r="BI224" s="23"/>
      <c r="BJ224" s="23"/>
      <c r="BK224" s="23"/>
      <c r="BL224" s="23"/>
      <c r="BM224" s="23"/>
      <c r="BN224" s="23"/>
      <c r="BO224" s="23"/>
      <c r="BP224" s="23"/>
      <c r="BQ224" s="23"/>
      <c r="BR224" s="23"/>
      <c r="BS224" s="23"/>
      <c r="BT224" s="23"/>
      <c r="BU224" s="23"/>
      <c r="BV224" s="23"/>
      <c r="BW224" s="23"/>
    </row>
    <row r="225" spans="1:75" ht="18.75" customHeight="1">
      <c r="A225" s="154">
        <f>A224+1</f>
        <v>206</v>
      </c>
      <c r="B225" s="155" t="s">
        <v>61</v>
      </c>
      <c r="C225" s="165" t="s">
        <v>244</v>
      </c>
      <c r="D225" s="63">
        <v>282</v>
      </c>
      <c r="E225" s="168">
        <f>D225/$D$873</f>
        <v>7.2587433107591565E-4</v>
      </c>
      <c r="F225" s="169">
        <f t="shared" si="41"/>
        <v>0.84265772966071839</v>
      </c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52"/>
      <c r="AD225" s="52"/>
      <c r="AE225" s="52"/>
      <c r="AF225" s="52"/>
      <c r="AG225" s="52"/>
      <c r="AH225" s="52"/>
      <c r="AI225" s="52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23"/>
      <c r="BC225" s="23"/>
      <c r="BD225" s="23"/>
      <c r="BE225" s="23"/>
      <c r="BF225" s="23"/>
      <c r="BG225" s="23"/>
      <c r="BH225" s="23"/>
      <c r="BI225" s="23"/>
      <c r="BJ225" s="23"/>
      <c r="BK225" s="23"/>
      <c r="BL225" s="23"/>
      <c r="BM225" s="23"/>
      <c r="BN225" s="23"/>
      <c r="BO225" s="23"/>
      <c r="BP225" s="23"/>
      <c r="BQ225" s="23"/>
      <c r="BR225" s="23"/>
      <c r="BS225" s="23"/>
      <c r="BT225" s="23"/>
      <c r="BU225" s="23"/>
      <c r="BV225" s="23"/>
      <c r="BW225" s="23"/>
    </row>
    <row r="226" spans="1:75" ht="18.75" customHeight="1">
      <c r="A226" s="154">
        <f>A225+1</f>
        <v>207</v>
      </c>
      <c r="B226" s="155" t="s">
        <v>917</v>
      </c>
      <c r="C226" s="165" t="s">
        <v>269</v>
      </c>
      <c r="D226" s="63">
        <v>281</v>
      </c>
      <c r="E226" s="168">
        <f>D226/$D$873</f>
        <v>7.2330030862529184E-4</v>
      </c>
      <c r="F226" s="169">
        <f t="shared" si="41"/>
        <v>0.84338102996934372</v>
      </c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52"/>
      <c r="AD226" s="52"/>
      <c r="AE226" s="52"/>
      <c r="AF226" s="52"/>
      <c r="AG226" s="52"/>
      <c r="AH226" s="52"/>
      <c r="AI226" s="52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  <c r="BE226" s="23"/>
      <c r="BF226" s="23"/>
      <c r="BG226" s="23"/>
      <c r="BH226" s="23"/>
      <c r="BI226" s="23"/>
      <c r="BJ226" s="23"/>
      <c r="BK226" s="23"/>
      <c r="BL226" s="23"/>
      <c r="BM226" s="23"/>
      <c r="BN226" s="23"/>
      <c r="BO226" s="23"/>
      <c r="BP226" s="23"/>
      <c r="BQ226" s="23"/>
      <c r="BR226" s="23"/>
      <c r="BS226" s="23"/>
      <c r="BT226" s="23"/>
      <c r="BU226" s="23"/>
      <c r="BV226" s="23"/>
      <c r="BW226" s="23"/>
    </row>
    <row r="227" spans="1:75" ht="18.75" customHeight="1">
      <c r="A227" s="154">
        <f>A226+1</f>
        <v>208</v>
      </c>
      <c r="B227" s="155" t="s">
        <v>52</v>
      </c>
      <c r="C227" s="165" t="s">
        <v>271</v>
      </c>
      <c r="D227" s="63">
        <v>276</v>
      </c>
      <c r="E227" s="168">
        <f>D227/$D$873</f>
        <v>7.1043019637217271E-4</v>
      </c>
      <c r="F227" s="169">
        <f t="shared" si="41"/>
        <v>0.8440914601657159</v>
      </c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52"/>
      <c r="AD227" s="52"/>
      <c r="AE227" s="52"/>
      <c r="AF227" s="52"/>
      <c r="AG227" s="52"/>
      <c r="AH227" s="52"/>
      <c r="AI227" s="52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  <c r="BD227" s="23"/>
      <c r="BE227" s="23"/>
      <c r="BF227" s="23"/>
      <c r="BG227" s="23"/>
      <c r="BH227" s="23"/>
      <c r="BI227" s="23"/>
      <c r="BJ227" s="23"/>
      <c r="BK227" s="23"/>
      <c r="BL227" s="23"/>
      <c r="BM227" s="23"/>
      <c r="BN227" s="23"/>
      <c r="BO227" s="23"/>
      <c r="BP227" s="23"/>
      <c r="BQ227" s="23"/>
      <c r="BR227" s="23"/>
      <c r="BS227" s="23"/>
      <c r="BT227" s="23"/>
      <c r="BU227" s="23"/>
      <c r="BV227" s="23"/>
      <c r="BW227" s="23"/>
    </row>
    <row r="228" spans="1:75" ht="18.75" customHeight="1">
      <c r="A228" s="154">
        <f>A227+1</f>
        <v>209</v>
      </c>
      <c r="B228" s="155" t="s">
        <v>52</v>
      </c>
      <c r="C228" s="165" t="s">
        <v>1778</v>
      </c>
      <c r="D228" s="63">
        <v>276</v>
      </c>
      <c r="E228" s="168">
        <f>D228/$D$873</f>
        <v>7.1043019637217271E-4</v>
      </c>
      <c r="F228" s="169">
        <f t="shared" si="41"/>
        <v>0.84480189036208808</v>
      </c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52"/>
      <c r="AD228" s="52"/>
      <c r="AE228" s="52"/>
      <c r="AF228" s="52"/>
      <c r="AG228" s="52"/>
      <c r="AH228" s="52"/>
      <c r="AI228" s="52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23"/>
      <c r="BC228" s="23"/>
      <c r="BD228" s="23"/>
      <c r="BE228" s="23"/>
      <c r="BF228" s="23"/>
      <c r="BG228" s="23"/>
      <c r="BH228" s="23"/>
      <c r="BI228" s="23"/>
      <c r="BJ228" s="23"/>
      <c r="BK228" s="23"/>
      <c r="BL228" s="23"/>
      <c r="BM228" s="23"/>
      <c r="BN228" s="23"/>
      <c r="BO228" s="23"/>
      <c r="BP228" s="23"/>
      <c r="BQ228" s="23"/>
      <c r="BR228" s="23"/>
      <c r="BS228" s="23"/>
      <c r="BT228" s="23"/>
      <c r="BU228" s="23"/>
      <c r="BV228" s="23"/>
      <c r="BW228" s="23"/>
    </row>
    <row r="229" spans="1:75" ht="18.75" customHeight="1">
      <c r="A229" s="154">
        <f>A228+1</f>
        <v>210</v>
      </c>
      <c r="B229" s="155" t="s">
        <v>56</v>
      </c>
      <c r="C229" s="165" t="s">
        <v>226</v>
      </c>
      <c r="D229" s="63">
        <v>274</v>
      </c>
      <c r="E229" s="168">
        <f>D229/$D$873</f>
        <v>7.052821514709251E-4</v>
      </c>
      <c r="F229" s="169">
        <f t="shared" si="41"/>
        <v>0.845507172513559</v>
      </c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52"/>
      <c r="AD229" s="52"/>
      <c r="AE229" s="52"/>
      <c r="AF229" s="52"/>
      <c r="AG229" s="52"/>
      <c r="AH229" s="52"/>
      <c r="AI229" s="52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  <c r="BD229" s="23"/>
      <c r="BE229" s="23"/>
      <c r="BF229" s="23"/>
      <c r="BG229" s="23"/>
      <c r="BH229" s="23"/>
      <c r="BI229" s="23"/>
      <c r="BJ229" s="23"/>
      <c r="BK229" s="23"/>
      <c r="BL229" s="23"/>
      <c r="BM229" s="23"/>
      <c r="BN229" s="23"/>
      <c r="BO229" s="23"/>
      <c r="BP229" s="23"/>
      <c r="BQ229" s="23"/>
      <c r="BR229" s="23"/>
      <c r="BS229" s="23"/>
      <c r="BT229" s="23"/>
      <c r="BU229" s="23"/>
      <c r="BV229" s="23"/>
      <c r="BW229" s="23"/>
    </row>
    <row r="230" spans="1:75" ht="18.75" customHeight="1">
      <c r="A230" s="154">
        <f>A229+1</f>
        <v>211</v>
      </c>
      <c r="B230" s="155" t="s">
        <v>52</v>
      </c>
      <c r="C230" s="165" t="s">
        <v>252</v>
      </c>
      <c r="D230" s="63">
        <v>274</v>
      </c>
      <c r="E230" s="168">
        <f>D230/$D$873</f>
        <v>7.052821514709251E-4</v>
      </c>
      <c r="F230" s="169">
        <f t="shared" si="41"/>
        <v>0.84621245466502992</v>
      </c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52"/>
      <c r="AD230" s="52"/>
      <c r="AE230" s="52"/>
      <c r="AF230" s="52"/>
      <c r="AG230" s="52"/>
      <c r="AH230" s="52"/>
      <c r="AI230" s="52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23"/>
      <c r="BC230" s="23"/>
      <c r="BD230" s="23"/>
      <c r="BE230" s="23"/>
      <c r="BF230" s="23"/>
      <c r="BG230" s="23"/>
      <c r="BH230" s="23"/>
      <c r="BI230" s="23"/>
      <c r="BJ230" s="23"/>
      <c r="BK230" s="23"/>
      <c r="BL230" s="23"/>
      <c r="BM230" s="23"/>
      <c r="BN230" s="23"/>
      <c r="BO230" s="23"/>
      <c r="BP230" s="23"/>
      <c r="BQ230" s="23"/>
      <c r="BR230" s="23"/>
      <c r="BS230" s="23"/>
      <c r="BT230" s="23"/>
      <c r="BU230" s="23"/>
      <c r="BV230" s="23"/>
      <c r="BW230" s="23"/>
    </row>
    <row r="231" spans="1:75" ht="18.75" customHeight="1">
      <c r="A231" s="154">
        <f>A230+1</f>
        <v>212</v>
      </c>
      <c r="B231" s="155" t="s">
        <v>79</v>
      </c>
      <c r="C231" s="165" t="s">
        <v>1692</v>
      </c>
      <c r="D231" s="63">
        <v>273</v>
      </c>
      <c r="E231" s="168">
        <f>D231/$D$873</f>
        <v>7.027081290203013E-4</v>
      </c>
      <c r="F231" s="169">
        <f t="shared" si="41"/>
        <v>0.84691516279405021</v>
      </c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52"/>
      <c r="AD231" s="52"/>
      <c r="AE231" s="52"/>
      <c r="AF231" s="52"/>
      <c r="AG231" s="52"/>
      <c r="AH231" s="52"/>
      <c r="AI231" s="52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  <c r="BD231" s="23"/>
      <c r="BE231" s="23"/>
      <c r="BF231" s="23"/>
      <c r="BG231" s="23"/>
      <c r="BH231" s="23"/>
      <c r="BI231" s="23"/>
      <c r="BJ231" s="23"/>
      <c r="BK231" s="23"/>
      <c r="BL231" s="23"/>
      <c r="BM231" s="23"/>
      <c r="BN231" s="23"/>
      <c r="BO231" s="23"/>
      <c r="BP231" s="23"/>
      <c r="BQ231" s="23"/>
      <c r="BR231" s="23"/>
      <c r="BS231" s="23"/>
      <c r="BT231" s="23"/>
      <c r="BU231" s="23"/>
      <c r="BV231" s="23"/>
      <c r="BW231" s="23"/>
    </row>
    <row r="232" spans="1:75" ht="18.75" customHeight="1">
      <c r="A232" s="154">
        <f>A231+1</f>
        <v>213</v>
      </c>
      <c r="B232" s="155" t="s">
        <v>52</v>
      </c>
      <c r="C232" s="165" t="s">
        <v>314</v>
      </c>
      <c r="D232" s="63">
        <v>271</v>
      </c>
      <c r="E232" s="168">
        <f>D232/$D$873</f>
        <v>6.9756008411905369E-4</v>
      </c>
      <c r="F232" s="169">
        <f t="shared" si="41"/>
        <v>0.84761272287816924</v>
      </c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52"/>
      <c r="AD232" s="52"/>
      <c r="AE232" s="52"/>
      <c r="AF232" s="52"/>
      <c r="AG232" s="52"/>
      <c r="AH232" s="52"/>
      <c r="AI232" s="52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  <c r="BD232" s="23"/>
      <c r="BE232" s="23"/>
      <c r="BF232" s="23"/>
      <c r="BG232" s="23"/>
      <c r="BH232" s="23"/>
      <c r="BI232" s="23"/>
      <c r="BJ232" s="23"/>
      <c r="BK232" s="23"/>
      <c r="BL232" s="23"/>
      <c r="BM232" s="23"/>
      <c r="BN232" s="23"/>
      <c r="BO232" s="23"/>
      <c r="BP232" s="23"/>
      <c r="BQ232" s="23"/>
      <c r="BR232" s="23"/>
      <c r="BS232" s="23"/>
      <c r="BT232" s="23"/>
      <c r="BU232" s="23"/>
      <c r="BV232" s="23"/>
      <c r="BW232" s="23"/>
    </row>
    <row r="233" spans="1:75" ht="18.75" customHeight="1">
      <c r="A233" s="154">
        <f>A232+1</f>
        <v>214</v>
      </c>
      <c r="B233" s="155" t="s">
        <v>64</v>
      </c>
      <c r="C233" s="165" t="s">
        <v>1751</v>
      </c>
      <c r="D233" s="63">
        <v>271</v>
      </c>
      <c r="E233" s="168">
        <f>D233/$D$873</f>
        <v>6.9756008411905369E-4</v>
      </c>
      <c r="F233" s="169">
        <f t="shared" si="41"/>
        <v>0.84831028296228828</v>
      </c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52"/>
      <c r="AD233" s="52"/>
      <c r="AE233" s="52"/>
      <c r="AF233" s="52"/>
      <c r="AG233" s="52"/>
      <c r="AH233" s="52"/>
      <c r="AI233" s="52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3"/>
      <c r="BC233" s="23"/>
      <c r="BD233" s="23"/>
      <c r="BE233" s="23"/>
      <c r="BF233" s="23"/>
      <c r="BG233" s="23"/>
      <c r="BH233" s="23"/>
      <c r="BI233" s="23"/>
      <c r="BJ233" s="23"/>
      <c r="BK233" s="23"/>
      <c r="BL233" s="23"/>
      <c r="BM233" s="23"/>
      <c r="BN233" s="23"/>
      <c r="BO233" s="23"/>
      <c r="BP233" s="23"/>
      <c r="BQ233" s="23"/>
      <c r="BR233" s="23"/>
      <c r="BS233" s="23"/>
      <c r="BT233" s="23"/>
      <c r="BU233" s="23"/>
      <c r="BV233" s="23"/>
      <c r="BW233" s="23"/>
    </row>
    <row r="234" spans="1:75" ht="18.75" customHeight="1">
      <c r="A234" s="154">
        <f>A233+1</f>
        <v>215</v>
      </c>
      <c r="B234" s="155" t="s">
        <v>52</v>
      </c>
      <c r="C234" s="165" t="s">
        <v>1497</v>
      </c>
      <c r="D234" s="63">
        <v>270</v>
      </c>
      <c r="E234" s="168">
        <f>D234/$D$873</f>
        <v>6.9498606166842989E-4</v>
      </c>
      <c r="F234" s="169">
        <f t="shared" si="41"/>
        <v>0.84900526902395668</v>
      </c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52"/>
      <c r="AD234" s="52"/>
      <c r="AE234" s="52"/>
      <c r="AF234" s="52"/>
      <c r="AG234" s="52"/>
      <c r="AH234" s="52"/>
      <c r="AI234" s="52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23"/>
      <c r="BC234" s="23"/>
      <c r="BD234" s="23"/>
      <c r="BE234" s="23"/>
      <c r="BF234" s="23"/>
      <c r="BG234" s="23"/>
      <c r="BH234" s="23"/>
      <c r="BI234" s="23"/>
      <c r="BJ234" s="23"/>
      <c r="BK234" s="23"/>
      <c r="BL234" s="23"/>
      <c r="BM234" s="23"/>
      <c r="BN234" s="23"/>
      <c r="BO234" s="23"/>
      <c r="BP234" s="23"/>
      <c r="BQ234" s="23"/>
      <c r="BR234" s="23"/>
      <c r="BS234" s="23"/>
      <c r="BT234" s="23"/>
      <c r="BU234" s="23"/>
      <c r="BV234" s="23"/>
      <c r="BW234" s="23"/>
    </row>
    <row r="235" spans="1:75" ht="18.75" customHeight="1">
      <c r="A235" s="154">
        <f>A234+1</f>
        <v>216</v>
      </c>
      <c r="B235" s="155" t="s">
        <v>917</v>
      </c>
      <c r="C235" s="165" t="s">
        <v>277</v>
      </c>
      <c r="D235" s="63">
        <v>266</v>
      </c>
      <c r="E235" s="168">
        <f>D235/$D$873</f>
        <v>6.8468997186593456E-4</v>
      </c>
      <c r="F235" s="169">
        <f t="shared" si="41"/>
        <v>0.84968995899582256</v>
      </c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52"/>
      <c r="AD235" s="52"/>
      <c r="AE235" s="52"/>
      <c r="AF235" s="52"/>
      <c r="AG235" s="52"/>
      <c r="AH235" s="52"/>
      <c r="AI235" s="52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  <c r="BD235" s="23"/>
      <c r="BE235" s="23"/>
      <c r="BF235" s="23"/>
      <c r="BG235" s="23"/>
      <c r="BH235" s="23"/>
      <c r="BI235" s="23"/>
      <c r="BJ235" s="23"/>
      <c r="BK235" s="23"/>
      <c r="BL235" s="23"/>
      <c r="BM235" s="23"/>
      <c r="BN235" s="23"/>
      <c r="BO235" s="23"/>
      <c r="BP235" s="23"/>
      <c r="BQ235" s="23"/>
      <c r="BR235" s="23"/>
      <c r="BS235" s="23"/>
      <c r="BT235" s="23"/>
      <c r="BU235" s="23"/>
      <c r="BV235" s="23"/>
      <c r="BW235" s="23"/>
    </row>
    <row r="236" spans="1:75" ht="18.75" customHeight="1">
      <c r="A236" s="154">
        <f>A235+1</f>
        <v>217</v>
      </c>
      <c r="B236" s="155" t="s">
        <v>52</v>
      </c>
      <c r="C236" s="165" t="s">
        <v>1583</v>
      </c>
      <c r="D236" s="63">
        <v>261</v>
      </c>
      <c r="E236" s="168">
        <f>D236/$D$873</f>
        <v>6.7181985961281554E-4</v>
      </c>
      <c r="F236" s="169">
        <f t="shared" si="41"/>
        <v>0.8503617788554354</v>
      </c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52"/>
      <c r="AD236" s="52"/>
      <c r="AE236" s="52"/>
      <c r="AF236" s="52"/>
      <c r="AG236" s="52"/>
      <c r="AH236" s="52"/>
      <c r="AI236" s="52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  <c r="BD236" s="23"/>
      <c r="BE236" s="23"/>
      <c r="BF236" s="23"/>
      <c r="BG236" s="23"/>
      <c r="BH236" s="23"/>
      <c r="BI236" s="23"/>
      <c r="BJ236" s="23"/>
      <c r="BK236" s="23"/>
      <c r="BL236" s="23"/>
      <c r="BM236" s="23"/>
      <c r="BN236" s="23"/>
      <c r="BO236" s="23"/>
      <c r="BP236" s="23"/>
      <c r="BQ236" s="23"/>
      <c r="BR236" s="23"/>
      <c r="BS236" s="23"/>
      <c r="BT236" s="23"/>
      <c r="BU236" s="23"/>
      <c r="BV236" s="23"/>
      <c r="BW236" s="23"/>
    </row>
    <row r="237" spans="1:75" ht="18.75" customHeight="1">
      <c r="A237" s="154">
        <f>A236+1</f>
        <v>218</v>
      </c>
      <c r="B237" s="155" t="s">
        <v>72</v>
      </c>
      <c r="C237" s="165" t="s">
        <v>1607</v>
      </c>
      <c r="D237" s="63">
        <v>260</v>
      </c>
      <c r="E237" s="168">
        <f>D237/$D$873</f>
        <v>6.6924583716219174E-4</v>
      </c>
      <c r="F237" s="169">
        <f t="shared" si="41"/>
        <v>0.85103102469259762</v>
      </c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52"/>
      <c r="AD237" s="52"/>
      <c r="AE237" s="52"/>
      <c r="AF237" s="52"/>
      <c r="AG237" s="52"/>
      <c r="AH237" s="52"/>
      <c r="AI237" s="52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  <c r="BD237" s="23"/>
      <c r="BE237" s="23"/>
      <c r="BF237" s="23"/>
      <c r="BG237" s="23"/>
      <c r="BH237" s="23"/>
      <c r="BI237" s="23"/>
      <c r="BJ237" s="23"/>
      <c r="BK237" s="23"/>
      <c r="BL237" s="23"/>
      <c r="BM237" s="23"/>
      <c r="BN237" s="23"/>
      <c r="BO237" s="23"/>
      <c r="BP237" s="23"/>
      <c r="BQ237" s="23"/>
      <c r="BR237" s="23"/>
      <c r="BS237" s="23"/>
      <c r="BT237" s="23"/>
      <c r="BU237" s="23"/>
      <c r="BV237" s="23"/>
      <c r="BW237" s="23"/>
    </row>
    <row r="238" spans="1:75" ht="18.75" customHeight="1">
      <c r="A238" s="154">
        <f>A237+1</f>
        <v>219</v>
      </c>
      <c r="B238" s="155" t="s">
        <v>64</v>
      </c>
      <c r="C238" s="165" t="s">
        <v>367</v>
      </c>
      <c r="D238" s="63">
        <v>256</v>
      </c>
      <c r="E238" s="168">
        <f>D238/$D$873</f>
        <v>6.5894974735969652E-4</v>
      </c>
      <c r="F238" s="169">
        <f t="shared" si="41"/>
        <v>0.85168997443995731</v>
      </c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52"/>
      <c r="AD238" s="52"/>
      <c r="AE238" s="52"/>
      <c r="AF238" s="52"/>
      <c r="AG238" s="52"/>
      <c r="AH238" s="52"/>
      <c r="AI238" s="52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23"/>
      <c r="BC238" s="23"/>
      <c r="BD238" s="23"/>
      <c r="BE238" s="23"/>
      <c r="BF238" s="23"/>
      <c r="BG238" s="23"/>
      <c r="BH238" s="23"/>
      <c r="BI238" s="23"/>
      <c r="BJ238" s="23"/>
      <c r="BK238" s="23"/>
      <c r="BL238" s="23"/>
      <c r="BM238" s="23"/>
      <c r="BN238" s="23"/>
      <c r="BO238" s="23"/>
      <c r="BP238" s="23"/>
      <c r="BQ238" s="23"/>
      <c r="BR238" s="23"/>
      <c r="BS238" s="23"/>
      <c r="BT238" s="23"/>
      <c r="BU238" s="23"/>
      <c r="BV238" s="23"/>
      <c r="BW238" s="23"/>
    </row>
    <row r="239" spans="1:75" ht="18.75" customHeight="1">
      <c r="A239" s="154">
        <f>A238+1</f>
        <v>220</v>
      </c>
      <c r="B239" s="155" t="s">
        <v>72</v>
      </c>
      <c r="C239" s="165" t="s">
        <v>1713</v>
      </c>
      <c r="D239" s="63">
        <v>254</v>
      </c>
      <c r="E239" s="168">
        <f>D239/$D$873</f>
        <v>6.538017024584488E-4</v>
      </c>
      <c r="F239" s="169">
        <f t="shared" si="41"/>
        <v>0.85234377614241574</v>
      </c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52"/>
      <c r="AD239" s="52"/>
      <c r="AE239" s="52"/>
      <c r="AF239" s="52"/>
      <c r="AG239" s="52"/>
      <c r="AH239" s="52"/>
      <c r="AI239" s="52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  <c r="BD239" s="23"/>
      <c r="BE239" s="23"/>
      <c r="BF239" s="23"/>
      <c r="BG239" s="23"/>
      <c r="BH239" s="23"/>
      <c r="BI239" s="23"/>
      <c r="BJ239" s="23"/>
      <c r="BK239" s="23"/>
      <c r="BL239" s="23"/>
      <c r="BM239" s="23"/>
      <c r="BN239" s="23"/>
      <c r="BO239" s="23"/>
      <c r="BP239" s="23"/>
      <c r="BQ239" s="23"/>
      <c r="BR239" s="23"/>
      <c r="BS239" s="23"/>
      <c r="BT239" s="23"/>
      <c r="BU239" s="23"/>
      <c r="BV239" s="23"/>
      <c r="BW239" s="23"/>
    </row>
    <row r="240" spans="1:75" ht="18.75" customHeight="1">
      <c r="A240" s="154">
        <f>A239+1</f>
        <v>221</v>
      </c>
      <c r="B240" s="155" t="s">
        <v>917</v>
      </c>
      <c r="C240" s="165" t="s">
        <v>299</v>
      </c>
      <c r="D240" s="63">
        <v>253</v>
      </c>
      <c r="E240" s="168">
        <f>D240/$D$873</f>
        <v>6.51227680007825E-4</v>
      </c>
      <c r="F240" s="169">
        <f t="shared" si="41"/>
        <v>0.85299500382242355</v>
      </c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52"/>
      <c r="AD240" s="52"/>
      <c r="AE240" s="52"/>
      <c r="AF240" s="52"/>
      <c r="AG240" s="52"/>
      <c r="AH240" s="52"/>
      <c r="AI240" s="52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23"/>
      <c r="BC240" s="23"/>
      <c r="BD240" s="23"/>
      <c r="BE240" s="23"/>
      <c r="BF240" s="23"/>
      <c r="BG240" s="23"/>
      <c r="BH240" s="23"/>
      <c r="BI240" s="23"/>
      <c r="BJ240" s="23"/>
      <c r="BK240" s="23"/>
      <c r="BL240" s="23"/>
      <c r="BM240" s="23"/>
      <c r="BN240" s="23"/>
      <c r="BO240" s="23"/>
      <c r="BP240" s="23"/>
      <c r="BQ240" s="23"/>
      <c r="BR240" s="23"/>
      <c r="BS240" s="23"/>
      <c r="BT240" s="23"/>
      <c r="BU240" s="23"/>
      <c r="BV240" s="23"/>
      <c r="BW240" s="23"/>
    </row>
    <row r="241" spans="1:75" ht="18.75" customHeight="1">
      <c r="A241" s="154">
        <f>A240+1</f>
        <v>222</v>
      </c>
      <c r="B241" s="155" t="s">
        <v>52</v>
      </c>
      <c r="C241" s="165" t="s">
        <v>1547</v>
      </c>
      <c r="D241" s="63">
        <v>252</v>
      </c>
      <c r="E241" s="168">
        <f>D241/$D$873</f>
        <v>6.4865365755720119E-4</v>
      </c>
      <c r="F241" s="169">
        <f t="shared" si="41"/>
        <v>0.85364365747998072</v>
      </c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52"/>
      <c r="AD241" s="52"/>
      <c r="AE241" s="52"/>
      <c r="AF241" s="52"/>
      <c r="AG241" s="52"/>
      <c r="AH241" s="52"/>
      <c r="AI241" s="52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23"/>
      <c r="BC241" s="23"/>
      <c r="BD241" s="23"/>
      <c r="BE241" s="23"/>
      <c r="BF241" s="23"/>
      <c r="BG241" s="23"/>
      <c r="BH241" s="23"/>
      <c r="BI241" s="23"/>
      <c r="BJ241" s="23"/>
      <c r="BK241" s="23"/>
      <c r="BL241" s="23"/>
      <c r="BM241" s="23"/>
      <c r="BN241" s="23"/>
      <c r="BO241" s="23"/>
      <c r="BP241" s="23"/>
      <c r="BQ241" s="23"/>
      <c r="BR241" s="23"/>
      <c r="BS241" s="23"/>
      <c r="BT241" s="23"/>
      <c r="BU241" s="23"/>
      <c r="BV241" s="23"/>
      <c r="BW241" s="23"/>
    </row>
    <row r="242" spans="1:75" ht="18.75" customHeight="1">
      <c r="A242" s="154">
        <f>A241+1</f>
        <v>223</v>
      </c>
      <c r="B242" s="155" t="s">
        <v>52</v>
      </c>
      <c r="C242" s="165" t="s">
        <v>284</v>
      </c>
      <c r="D242" s="63">
        <v>252</v>
      </c>
      <c r="E242" s="168">
        <f>D242/$D$873</f>
        <v>6.4865365755720119E-4</v>
      </c>
      <c r="F242" s="169">
        <f t="shared" si="41"/>
        <v>0.8542923111375379</v>
      </c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52"/>
      <c r="AD242" s="52"/>
      <c r="AE242" s="52"/>
      <c r="AF242" s="52"/>
      <c r="AG242" s="52"/>
      <c r="AH242" s="52"/>
      <c r="AI242" s="52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23"/>
      <c r="BC242" s="23"/>
      <c r="BD242" s="23"/>
      <c r="BE242" s="23"/>
      <c r="BF242" s="23"/>
      <c r="BG242" s="23"/>
      <c r="BH242" s="23"/>
      <c r="BI242" s="23"/>
      <c r="BJ242" s="23"/>
      <c r="BK242" s="23"/>
      <c r="BL242" s="23"/>
      <c r="BM242" s="23"/>
      <c r="BN242" s="23"/>
      <c r="BO242" s="23"/>
      <c r="BP242" s="23"/>
      <c r="BQ242" s="23"/>
      <c r="BR242" s="23"/>
      <c r="BS242" s="23"/>
      <c r="BT242" s="23"/>
      <c r="BU242" s="23"/>
      <c r="BV242" s="23"/>
      <c r="BW242" s="23"/>
    </row>
    <row r="243" spans="1:75" ht="18.75" customHeight="1">
      <c r="A243" s="154">
        <f>A242+1</f>
        <v>224</v>
      </c>
      <c r="B243" s="155" t="s">
        <v>58</v>
      </c>
      <c r="C243" s="165" t="s">
        <v>292</v>
      </c>
      <c r="D243" s="63">
        <v>252</v>
      </c>
      <c r="E243" s="168">
        <f>D243/$D$873</f>
        <v>6.4865365755720119E-4</v>
      </c>
      <c r="F243" s="169">
        <f t="shared" si="41"/>
        <v>0.85494096479509507</v>
      </c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52"/>
      <c r="AD243" s="52"/>
      <c r="AE243" s="52"/>
      <c r="AF243" s="52"/>
      <c r="AG243" s="52"/>
      <c r="AH243" s="52"/>
      <c r="AI243" s="52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23"/>
      <c r="BC243" s="23"/>
      <c r="BD243" s="23"/>
      <c r="BE243" s="23"/>
      <c r="BF243" s="23"/>
      <c r="BG243" s="23"/>
      <c r="BH243" s="23"/>
      <c r="BI243" s="23"/>
      <c r="BJ243" s="23"/>
      <c r="BK243" s="23"/>
      <c r="BL243" s="23"/>
      <c r="BM243" s="23"/>
      <c r="BN243" s="23"/>
      <c r="BO243" s="23"/>
      <c r="BP243" s="23"/>
      <c r="BQ243" s="23"/>
      <c r="BR243" s="23"/>
      <c r="BS243" s="23"/>
      <c r="BT243" s="23"/>
      <c r="BU243" s="23"/>
      <c r="BV243" s="23"/>
      <c r="BW243" s="23"/>
    </row>
    <row r="244" spans="1:75" ht="18.75" customHeight="1">
      <c r="A244" s="154">
        <f>A243+1</f>
        <v>225</v>
      </c>
      <c r="B244" s="155" t="s">
        <v>72</v>
      </c>
      <c r="C244" s="165" t="s">
        <v>1510</v>
      </c>
      <c r="D244" s="63">
        <v>251</v>
      </c>
      <c r="E244" s="168">
        <f>D244/$D$873</f>
        <v>6.4607963510657739E-4</v>
      </c>
      <c r="F244" s="169">
        <f t="shared" si="41"/>
        <v>0.85558704443020162</v>
      </c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52"/>
      <c r="AD244" s="52"/>
      <c r="AE244" s="52"/>
      <c r="AF244" s="52"/>
      <c r="AG244" s="52"/>
      <c r="AH244" s="52"/>
      <c r="AI244" s="52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23"/>
      <c r="BC244" s="23"/>
      <c r="BD244" s="23"/>
      <c r="BE244" s="23"/>
      <c r="BF244" s="23"/>
      <c r="BG244" s="23"/>
      <c r="BH244" s="23"/>
      <c r="BI244" s="23"/>
      <c r="BJ244" s="23"/>
      <c r="BK244" s="23"/>
      <c r="BL244" s="23"/>
      <c r="BM244" s="23"/>
      <c r="BN244" s="23"/>
      <c r="BO244" s="23"/>
      <c r="BP244" s="23"/>
      <c r="BQ244" s="23"/>
      <c r="BR244" s="23"/>
      <c r="BS244" s="23"/>
      <c r="BT244" s="23"/>
      <c r="BU244" s="23"/>
      <c r="BV244" s="23"/>
      <c r="BW244" s="23"/>
    </row>
    <row r="245" spans="1:75" ht="18.75" customHeight="1">
      <c r="A245" s="154">
        <f>A244+1</f>
        <v>226</v>
      </c>
      <c r="B245" s="155" t="s">
        <v>58</v>
      </c>
      <c r="C245" s="165" t="s">
        <v>1807</v>
      </c>
      <c r="D245" s="63">
        <v>251</v>
      </c>
      <c r="E245" s="168">
        <f>D245/$D$873</f>
        <v>6.4607963510657739E-4</v>
      </c>
      <c r="F245" s="169">
        <f t="shared" si="41"/>
        <v>0.85623312406530816</v>
      </c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52"/>
      <c r="AD245" s="52"/>
      <c r="AE245" s="52"/>
      <c r="AF245" s="52"/>
      <c r="AG245" s="52"/>
      <c r="AH245" s="52"/>
      <c r="AI245" s="52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23"/>
      <c r="BC245" s="23"/>
      <c r="BD245" s="23"/>
      <c r="BE245" s="23"/>
      <c r="BF245" s="23"/>
      <c r="BG245" s="23"/>
      <c r="BH245" s="23"/>
      <c r="BI245" s="23"/>
      <c r="BJ245" s="23"/>
      <c r="BK245" s="23"/>
      <c r="BL245" s="23"/>
      <c r="BM245" s="23"/>
      <c r="BN245" s="23"/>
      <c r="BO245" s="23"/>
      <c r="BP245" s="23"/>
      <c r="BQ245" s="23"/>
      <c r="BR245" s="23"/>
      <c r="BS245" s="23"/>
      <c r="BT245" s="23"/>
      <c r="BU245" s="23"/>
      <c r="BV245" s="23"/>
      <c r="BW245" s="23"/>
    </row>
    <row r="246" spans="1:75" ht="18.75" customHeight="1">
      <c r="A246" s="154">
        <f>A245+1</f>
        <v>227</v>
      </c>
      <c r="B246" s="155" t="s">
        <v>72</v>
      </c>
      <c r="C246" s="165" t="s">
        <v>317</v>
      </c>
      <c r="D246" s="63">
        <v>250</v>
      </c>
      <c r="E246" s="168">
        <f>D246/$D$873</f>
        <v>6.4350561265595358E-4</v>
      </c>
      <c r="F246" s="169">
        <f t="shared" si="41"/>
        <v>0.85687662967796407</v>
      </c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52"/>
      <c r="AD246" s="52"/>
      <c r="AE246" s="52"/>
      <c r="AF246" s="52"/>
      <c r="AG246" s="52"/>
      <c r="AH246" s="52"/>
      <c r="AI246" s="52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23"/>
      <c r="BC246" s="23"/>
      <c r="BD246" s="23"/>
      <c r="BE246" s="23"/>
      <c r="BF246" s="23"/>
      <c r="BG246" s="23"/>
      <c r="BH246" s="23"/>
      <c r="BI246" s="23"/>
      <c r="BJ246" s="23"/>
      <c r="BK246" s="23"/>
      <c r="BL246" s="23"/>
      <c r="BM246" s="23"/>
      <c r="BN246" s="23"/>
      <c r="BO246" s="23"/>
      <c r="BP246" s="23"/>
      <c r="BQ246" s="23"/>
      <c r="BR246" s="23"/>
      <c r="BS246" s="23"/>
      <c r="BT246" s="23"/>
      <c r="BU246" s="23"/>
      <c r="BV246" s="23"/>
      <c r="BW246" s="23"/>
    </row>
    <row r="247" spans="1:75" ht="18.75" customHeight="1">
      <c r="A247" s="154">
        <f>A246+1</f>
        <v>228</v>
      </c>
      <c r="B247" s="155" t="s">
        <v>72</v>
      </c>
      <c r="C247" s="165" t="s">
        <v>240</v>
      </c>
      <c r="D247" s="63">
        <v>250</v>
      </c>
      <c r="E247" s="168">
        <f>D247/$D$873</f>
        <v>6.4350561265595358E-4</v>
      </c>
      <c r="F247" s="169">
        <f t="shared" si="41"/>
        <v>0.85752013529061999</v>
      </c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52"/>
      <c r="AD247" s="52"/>
      <c r="AE247" s="52"/>
      <c r="AF247" s="52"/>
      <c r="AG247" s="52"/>
      <c r="AH247" s="52"/>
      <c r="AI247" s="52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  <c r="BE247" s="23"/>
      <c r="BF247" s="23"/>
      <c r="BG247" s="23"/>
      <c r="BH247" s="23"/>
      <c r="BI247" s="23"/>
      <c r="BJ247" s="23"/>
      <c r="BK247" s="23"/>
      <c r="BL247" s="23"/>
      <c r="BM247" s="23"/>
      <c r="BN247" s="23"/>
      <c r="BO247" s="23"/>
      <c r="BP247" s="23"/>
      <c r="BQ247" s="23"/>
      <c r="BR247" s="23"/>
      <c r="BS247" s="23"/>
      <c r="BT247" s="23"/>
      <c r="BU247" s="23"/>
      <c r="BV247" s="23"/>
      <c r="BW247" s="23"/>
    </row>
    <row r="248" spans="1:75" ht="18.75" customHeight="1">
      <c r="A248" s="154">
        <f>A247+1</f>
        <v>229</v>
      </c>
      <c r="B248" s="155" t="s">
        <v>72</v>
      </c>
      <c r="C248" s="165" t="s">
        <v>280</v>
      </c>
      <c r="D248" s="63">
        <v>249</v>
      </c>
      <c r="E248" s="168">
        <f>D248/$D$873</f>
        <v>6.4093159020532978E-4</v>
      </c>
      <c r="F248" s="169">
        <f t="shared" si="41"/>
        <v>0.85816106688082527</v>
      </c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52"/>
      <c r="AD248" s="52"/>
      <c r="AE248" s="52"/>
      <c r="AF248" s="52"/>
      <c r="AG248" s="52"/>
      <c r="AH248" s="52"/>
      <c r="AI248" s="52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23"/>
      <c r="BC248" s="23"/>
      <c r="BD248" s="23"/>
      <c r="BE248" s="23"/>
      <c r="BF248" s="23"/>
      <c r="BG248" s="23"/>
      <c r="BH248" s="23"/>
      <c r="BI248" s="23"/>
      <c r="BJ248" s="23"/>
      <c r="BK248" s="23"/>
      <c r="BL248" s="23"/>
      <c r="BM248" s="23"/>
      <c r="BN248" s="23"/>
      <c r="BO248" s="23"/>
      <c r="BP248" s="23"/>
      <c r="BQ248" s="23"/>
      <c r="BR248" s="23"/>
      <c r="BS248" s="23"/>
      <c r="BT248" s="23"/>
      <c r="BU248" s="23"/>
      <c r="BV248" s="23"/>
      <c r="BW248" s="23"/>
    </row>
    <row r="249" spans="1:75" ht="18.75" customHeight="1">
      <c r="A249" s="154">
        <f>A248+1</f>
        <v>230</v>
      </c>
      <c r="B249" s="155" t="s">
        <v>72</v>
      </c>
      <c r="C249" s="165" t="s">
        <v>219</v>
      </c>
      <c r="D249" s="63">
        <v>247</v>
      </c>
      <c r="E249" s="168">
        <f>D249/$D$873</f>
        <v>6.3578354530408217E-4</v>
      </c>
      <c r="F249" s="169">
        <f t="shared" si="41"/>
        <v>0.85879685042612941</v>
      </c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52"/>
      <c r="AD249" s="52"/>
      <c r="AE249" s="52"/>
      <c r="AF249" s="52"/>
      <c r="AG249" s="52"/>
      <c r="AH249" s="52"/>
      <c r="AI249" s="52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23"/>
      <c r="BC249" s="23"/>
      <c r="BD249" s="23"/>
      <c r="BE249" s="23"/>
      <c r="BF249" s="23"/>
      <c r="BG249" s="23"/>
      <c r="BH249" s="23"/>
      <c r="BI249" s="23"/>
      <c r="BJ249" s="23"/>
      <c r="BK249" s="23"/>
      <c r="BL249" s="23"/>
      <c r="BM249" s="23"/>
      <c r="BN249" s="23"/>
      <c r="BO249" s="23"/>
      <c r="BP249" s="23"/>
      <c r="BQ249" s="23"/>
      <c r="BR249" s="23"/>
      <c r="BS249" s="23"/>
      <c r="BT249" s="23"/>
      <c r="BU249" s="23"/>
      <c r="BV249" s="23"/>
      <c r="BW249" s="23"/>
    </row>
    <row r="250" spans="1:75" ht="18.75" customHeight="1">
      <c r="A250" s="154">
        <f>A249+1</f>
        <v>231</v>
      </c>
      <c r="B250" s="155" t="s">
        <v>64</v>
      </c>
      <c r="C250" s="165" t="s">
        <v>283</v>
      </c>
      <c r="D250" s="63">
        <v>242</v>
      </c>
      <c r="E250" s="168">
        <f>D250/$D$873</f>
        <v>6.2291343305096304E-4</v>
      </c>
      <c r="F250" s="169">
        <f t="shared" si="41"/>
        <v>0.8594197638591804</v>
      </c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52"/>
      <c r="AD250" s="52"/>
      <c r="AE250" s="52"/>
      <c r="AF250" s="52"/>
      <c r="AG250" s="52"/>
      <c r="AH250" s="52"/>
      <c r="AI250" s="52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23"/>
      <c r="BC250" s="23"/>
      <c r="BD250" s="23"/>
      <c r="BE250" s="23"/>
      <c r="BF250" s="23"/>
      <c r="BG250" s="23"/>
      <c r="BH250" s="23"/>
      <c r="BI250" s="23"/>
      <c r="BJ250" s="23"/>
      <c r="BK250" s="23"/>
      <c r="BL250" s="23"/>
      <c r="BM250" s="23"/>
      <c r="BN250" s="23"/>
      <c r="BO250" s="23"/>
      <c r="BP250" s="23"/>
      <c r="BQ250" s="23"/>
      <c r="BR250" s="23"/>
      <c r="BS250" s="23"/>
      <c r="BT250" s="23"/>
      <c r="BU250" s="23"/>
      <c r="BV250" s="23"/>
      <c r="BW250" s="23"/>
    </row>
    <row r="251" spans="1:75" ht="18.75" customHeight="1">
      <c r="A251" s="154">
        <f>A250+1</f>
        <v>232</v>
      </c>
      <c r="B251" s="155" t="s">
        <v>917</v>
      </c>
      <c r="C251" s="165" t="s">
        <v>1630</v>
      </c>
      <c r="D251" s="63">
        <v>240</v>
      </c>
      <c r="E251" s="168">
        <f>D251/$D$873</f>
        <v>6.1776538814971543E-4</v>
      </c>
      <c r="F251" s="169">
        <f t="shared" si="41"/>
        <v>0.86003752924733012</v>
      </c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52"/>
      <c r="AD251" s="52"/>
      <c r="AE251" s="52"/>
      <c r="AF251" s="52"/>
      <c r="AG251" s="52"/>
      <c r="AH251" s="52"/>
      <c r="AI251" s="52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23"/>
      <c r="BC251" s="23"/>
      <c r="BD251" s="23"/>
      <c r="BE251" s="23"/>
      <c r="BF251" s="23"/>
      <c r="BG251" s="23"/>
      <c r="BH251" s="23"/>
      <c r="BI251" s="23"/>
      <c r="BJ251" s="23"/>
      <c r="BK251" s="23"/>
      <c r="BL251" s="23"/>
      <c r="BM251" s="23"/>
      <c r="BN251" s="23"/>
      <c r="BO251" s="23"/>
      <c r="BP251" s="23"/>
      <c r="BQ251" s="23"/>
      <c r="BR251" s="23"/>
      <c r="BS251" s="23"/>
      <c r="BT251" s="23"/>
      <c r="BU251" s="23"/>
      <c r="BV251" s="23"/>
      <c r="BW251" s="23"/>
    </row>
    <row r="252" spans="1:75" ht="18.75" customHeight="1">
      <c r="A252" s="154">
        <f>A251+1</f>
        <v>233</v>
      </c>
      <c r="B252" s="155" t="s">
        <v>64</v>
      </c>
      <c r="C252" s="165" t="s">
        <v>1725</v>
      </c>
      <c r="D252" s="63">
        <v>239</v>
      </c>
      <c r="E252" s="168">
        <f>D252/$D$873</f>
        <v>6.1519136569909163E-4</v>
      </c>
      <c r="F252" s="169">
        <f t="shared" si="41"/>
        <v>0.86065272061302922</v>
      </c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52"/>
      <c r="AD252" s="52"/>
      <c r="AE252" s="52"/>
      <c r="AF252" s="52"/>
      <c r="AG252" s="52"/>
      <c r="AH252" s="52"/>
      <c r="AI252" s="52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23"/>
      <c r="BC252" s="23"/>
      <c r="BD252" s="23"/>
      <c r="BE252" s="23"/>
      <c r="BF252" s="23"/>
      <c r="BG252" s="23"/>
      <c r="BH252" s="23"/>
      <c r="BI252" s="23"/>
      <c r="BJ252" s="23"/>
      <c r="BK252" s="23"/>
      <c r="BL252" s="23"/>
      <c r="BM252" s="23"/>
      <c r="BN252" s="23"/>
      <c r="BO252" s="23"/>
      <c r="BP252" s="23"/>
      <c r="BQ252" s="23"/>
      <c r="BR252" s="23"/>
      <c r="BS252" s="23"/>
      <c r="BT252" s="23"/>
      <c r="BU252" s="23"/>
      <c r="BV252" s="23"/>
      <c r="BW252" s="23"/>
    </row>
    <row r="253" spans="1:75" ht="18.75" customHeight="1">
      <c r="A253" s="154">
        <f>A252+1</f>
        <v>234</v>
      </c>
      <c r="B253" s="155" t="s">
        <v>52</v>
      </c>
      <c r="C253" s="165" t="s">
        <v>321</v>
      </c>
      <c r="D253" s="63">
        <v>238</v>
      </c>
      <c r="E253" s="168">
        <f>D253/$D$873</f>
        <v>6.1261734324846782E-4</v>
      </c>
      <c r="F253" s="169">
        <f t="shared" si="41"/>
        <v>0.86126533795627769</v>
      </c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52"/>
      <c r="AD253" s="52"/>
      <c r="AE253" s="52"/>
      <c r="AF253" s="52"/>
      <c r="AG253" s="52"/>
      <c r="AH253" s="52"/>
      <c r="AI253" s="52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23"/>
      <c r="BC253" s="23"/>
      <c r="BD253" s="23"/>
      <c r="BE253" s="23"/>
      <c r="BF253" s="23"/>
      <c r="BG253" s="23"/>
      <c r="BH253" s="23"/>
      <c r="BI253" s="23"/>
      <c r="BJ253" s="23"/>
      <c r="BK253" s="23"/>
      <c r="BL253" s="23"/>
      <c r="BM253" s="23"/>
      <c r="BN253" s="23"/>
      <c r="BO253" s="23"/>
      <c r="BP253" s="23"/>
      <c r="BQ253" s="23"/>
      <c r="BR253" s="23"/>
      <c r="BS253" s="23"/>
      <c r="BT253" s="23"/>
      <c r="BU253" s="23"/>
      <c r="BV253" s="23"/>
      <c r="BW253" s="23"/>
    </row>
    <row r="254" spans="1:75" ht="18.75" customHeight="1">
      <c r="A254" s="154">
        <f>A253+1</f>
        <v>235</v>
      </c>
      <c r="B254" s="155" t="s">
        <v>58</v>
      </c>
      <c r="C254" s="165" t="s">
        <v>1651</v>
      </c>
      <c r="D254" s="63">
        <v>238</v>
      </c>
      <c r="E254" s="168">
        <f>D254/$D$873</f>
        <v>6.1261734324846782E-4</v>
      </c>
      <c r="F254" s="169">
        <f t="shared" si="41"/>
        <v>0.86187795529952616</v>
      </c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52"/>
      <c r="AD254" s="52"/>
      <c r="AE254" s="52"/>
      <c r="AF254" s="52"/>
      <c r="AG254" s="52"/>
      <c r="AH254" s="52"/>
      <c r="AI254" s="52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23"/>
      <c r="BC254" s="23"/>
      <c r="BD254" s="23"/>
      <c r="BE254" s="23"/>
      <c r="BF254" s="23"/>
      <c r="BG254" s="23"/>
      <c r="BH254" s="23"/>
      <c r="BI254" s="23"/>
      <c r="BJ254" s="23"/>
      <c r="BK254" s="23"/>
      <c r="BL254" s="23"/>
      <c r="BM254" s="23"/>
      <c r="BN254" s="23"/>
      <c r="BO254" s="23"/>
      <c r="BP254" s="23"/>
      <c r="BQ254" s="23"/>
      <c r="BR254" s="23"/>
      <c r="BS254" s="23"/>
      <c r="BT254" s="23"/>
      <c r="BU254" s="23"/>
      <c r="BV254" s="23"/>
      <c r="BW254" s="23"/>
    </row>
    <row r="255" spans="1:75" ht="18.75" customHeight="1">
      <c r="A255" s="154">
        <f>A254+1</f>
        <v>236</v>
      </c>
      <c r="B255" s="155" t="s">
        <v>52</v>
      </c>
      <c r="C255" s="165" t="s">
        <v>293</v>
      </c>
      <c r="D255" s="63">
        <v>235</v>
      </c>
      <c r="E255" s="168">
        <f>D255/$D$873</f>
        <v>6.0489527589659641E-4</v>
      </c>
      <c r="F255" s="169">
        <f t="shared" si="41"/>
        <v>0.86248285057542273</v>
      </c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52"/>
      <c r="AD255" s="52"/>
      <c r="AE255" s="52"/>
      <c r="AF255" s="52"/>
      <c r="AG255" s="52"/>
      <c r="AH255" s="52"/>
      <c r="AI255" s="52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  <c r="BD255" s="23"/>
      <c r="BE255" s="23"/>
      <c r="BF255" s="23"/>
      <c r="BG255" s="23"/>
      <c r="BH255" s="23"/>
      <c r="BI255" s="23"/>
      <c r="BJ255" s="23"/>
      <c r="BK255" s="23"/>
      <c r="BL255" s="23"/>
      <c r="BM255" s="23"/>
      <c r="BN255" s="23"/>
      <c r="BO255" s="23"/>
      <c r="BP255" s="23"/>
      <c r="BQ255" s="23"/>
      <c r="BR255" s="23"/>
      <c r="BS255" s="23"/>
      <c r="BT255" s="23"/>
      <c r="BU255" s="23"/>
      <c r="BV255" s="23"/>
      <c r="BW255" s="23"/>
    </row>
    <row r="256" spans="1:75" ht="18.75" customHeight="1">
      <c r="A256" s="154">
        <f>A255+1</f>
        <v>237</v>
      </c>
      <c r="B256" s="155" t="s">
        <v>58</v>
      </c>
      <c r="C256" s="165" t="s">
        <v>305</v>
      </c>
      <c r="D256" s="63">
        <v>233</v>
      </c>
      <c r="E256" s="168">
        <f>D256/$D$873</f>
        <v>5.9974723099534869E-4</v>
      </c>
      <c r="F256" s="169">
        <f t="shared" si="41"/>
        <v>0.86308259780641805</v>
      </c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52"/>
      <c r="AD256" s="52"/>
      <c r="AE256" s="52"/>
      <c r="AF256" s="52"/>
      <c r="AG256" s="52"/>
      <c r="AH256" s="52"/>
      <c r="AI256" s="52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23"/>
      <c r="BC256" s="23"/>
      <c r="BD256" s="23"/>
      <c r="BE256" s="23"/>
      <c r="BF256" s="23"/>
      <c r="BG256" s="23"/>
      <c r="BH256" s="23"/>
      <c r="BI256" s="23"/>
      <c r="BJ256" s="23"/>
      <c r="BK256" s="23"/>
      <c r="BL256" s="23"/>
      <c r="BM256" s="23"/>
      <c r="BN256" s="23"/>
      <c r="BO256" s="23"/>
      <c r="BP256" s="23"/>
      <c r="BQ256" s="23"/>
      <c r="BR256" s="23"/>
      <c r="BS256" s="23"/>
      <c r="BT256" s="23"/>
      <c r="BU256" s="23"/>
      <c r="BV256" s="23"/>
      <c r="BW256" s="23"/>
    </row>
    <row r="257" spans="1:75" ht="18.75" customHeight="1">
      <c r="A257" s="154">
        <f>A256+1</f>
        <v>238</v>
      </c>
      <c r="B257" s="155" t="s">
        <v>56</v>
      </c>
      <c r="C257" s="165" t="s">
        <v>296</v>
      </c>
      <c r="D257" s="63">
        <v>232</v>
      </c>
      <c r="E257" s="168">
        <f>D257/$D$873</f>
        <v>5.9717320854472489E-4</v>
      </c>
      <c r="F257" s="169">
        <f t="shared" si="41"/>
        <v>0.86367977101496274</v>
      </c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52"/>
      <c r="AD257" s="52"/>
      <c r="AE257" s="52"/>
      <c r="AF257" s="52"/>
      <c r="AG257" s="52"/>
      <c r="AH257" s="52"/>
      <c r="AI257" s="52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23"/>
      <c r="BC257" s="23"/>
      <c r="BD257" s="23"/>
      <c r="BE257" s="23"/>
      <c r="BF257" s="23"/>
      <c r="BG257" s="23"/>
      <c r="BH257" s="23"/>
      <c r="BI257" s="23"/>
      <c r="BJ257" s="23"/>
      <c r="BK257" s="23"/>
      <c r="BL257" s="23"/>
      <c r="BM257" s="23"/>
      <c r="BN257" s="23"/>
      <c r="BO257" s="23"/>
      <c r="BP257" s="23"/>
      <c r="BQ257" s="23"/>
      <c r="BR257" s="23"/>
      <c r="BS257" s="23"/>
      <c r="BT257" s="23"/>
      <c r="BU257" s="23"/>
      <c r="BV257" s="23"/>
      <c r="BW257" s="23"/>
    </row>
    <row r="258" spans="1:75" ht="18.75" customHeight="1">
      <c r="A258" s="154">
        <f>A257+1</f>
        <v>239</v>
      </c>
      <c r="B258" s="155" t="s">
        <v>72</v>
      </c>
      <c r="C258" s="165" t="s">
        <v>1740</v>
      </c>
      <c r="D258" s="63">
        <v>232</v>
      </c>
      <c r="E258" s="168">
        <f>D258/$D$873</f>
        <v>5.9717320854472489E-4</v>
      </c>
      <c r="F258" s="169">
        <f t="shared" si="41"/>
        <v>0.86427694422350743</v>
      </c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52"/>
      <c r="AD258" s="52"/>
      <c r="AE258" s="52"/>
      <c r="AF258" s="52"/>
      <c r="AG258" s="52"/>
      <c r="AH258" s="52"/>
      <c r="AI258" s="52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23"/>
      <c r="BC258" s="23"/>
      <c r="BD258" s="23"/>
      <c r="BE258" s="23"/>
      <c r="BF258" s="23"/>
      <c r="BG258" s="23"/>
      <c r="BH258" s="23"/>
      <c r="BI258" s="23"/>
      <c r="BJ258" s="23"/>
      <c r="BK258" s="23"/>
      <c r="BL258" s="23"/>
      <c r="BM258" s="23"/>
      <c r="BN258" s="23"/>
      <c r="BO258" s="23"/>
      <c r="BP258" s="23"/>
      <c r="BQ258" s="23"/>
      <c r="BR258" s="23"/>
      <c r="BS258" s="23"/>
      <c r="BT258" s="23"/>
      <c r="BU258" s="23"/>
      <c r="BV258" s="23"/>
      <c r="BW258" s="23"/>
    </row>
    <row r="259" spans="1:75" ht="18.75" customHeight="1">
      <c r="A259" s="154">
        <f>A258+1</f>
        <v>240</v>
      </c>
      <c r="B259" s="155" t="s">
        <v>917</v>
      </c>
      <c r="C259" s="165" t="s">
        <v>1787</v>
      </c>
      <c r="D259" s="63">
        <v>232</v>
      </c>
      <c r="E259" s="168">
        <f>D259/$D$873</f>
        <v>5.9717320854472489E-4</v>
      </c>
      <c r="F259" s="169">
        <f t="shared" si="41"/>
        <v>0.86487411743205211</v>
      </c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52"/>
      <c r="AD259" s="52"/>
      <c r="AE259" s="52"/>
      <c r="AF259" s="52"/>
      <c r="AG259" s="52"/>
      <c r="AH259" s="52"/>
      <c r="AI259" s="52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  <c r="BB259" s="23"/>
      <c r="BC259" s="23"/>
      <c r="BD259" s="23"/>
      <c r="BE259" s="23"/>
      <c r="BF259" s="23"/>
      <c r="BG259" s="23"/>
      <c r="BH259" s="23"/>
      <c r="BI259" s="23"/>
      <c r="BJ259" s="23"/>
      <c r="BK259" s="23"/>
      <c r="BL259" s="23"/>
      <c r="BM259" s="23"/>
      <c r="BN259" s="23"/>
      <c r="BO259" s="23"/>
      <c r="BP259" s="23"/>
      <c r="BQ259" s="23"/>
      <c r="BR259" s="23"/>
      <c r="BS259" s="23"/>
      <c r="BT259" s="23"/>
      <c r="BU259" s="23"/>
      <c r="BV259" s="23"/>
      <c r="BW259" s="23"/>
    </row>
    <row r="260" spans="1:75" ht="18.75" customHeight="1">
      <c r="A260" s="154">
        <f>A259+1</f>
        <v>241</v>
      </c>
      <c r="B260" s="155" t="s">
        <v>61</v>
      </c>
      <c r="C260" s="165" t="s">
        <v>1538</v>
      </c>
      <c r="D260" s="63">
        <v>230</v>
      </c>
      <c r="E260" s="168">
        <f>D260/$D$873</f>
        <v>5.9202516364347728E-4</v>
      </c>
      <c r="F260" s="169">
        <f t="shared" si="41"/>
        <v>0.86546614259569554</v>
      </c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52"/>
      <c r="AD260" s="52"/>
      <c r="AE260" s="52"/>
      <c r="AF260" s="52"/>
      <c r="AG260" s="52"/>
      <c r="AH260" s="52"/>
      <c r="AI260" s="52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23"/>
      <c r="BC260" s="23"/>
      <c r="BD260" s="23"/>
      <c r="BE260" s="23"/>
      <c r="BF260" s="23"/>
      <c r="BG260" s="23"/>
      <c r="BH260" s="23"/>
      <c r="BI260" s="23"/>
      <c r="BJ260" s="23"/>
      <c r="BK260" s="23"/>
      <c r="BL260" s="23"/>
      <c r="BM260" s="23"/>
      <c r="BN260" s="23"/>
      <c r="BO260" s="23"/>
      <c r="BP260" s="23"/>
      <c r="BQ260" s="23"/>
      <c r="BR260" s="23"/>
      <c r="BS260" s="23"/>
      <c r="BT260" s="23"/>
      <c r="BU260" s="23"/>
      <c r="BV260" s="23"/>
      <c r="BW260" s="23"/>
    </row>
    <row r="261" spans="1:75" ht="18.75" customHeight="1">
      <c r="A261" s="154">
        <f>A260+1</f>
        <v>242</v>
      </c>
      <c r="B261" s="155" t="s">
        <v>56</v>
      </c>
      <c r="C261" s="165" t="s">
        <v>1522</v>
      </c>
      <c r="D261" s="63">
        <v>228</v>
      </c>
      <c r="E261" s="168">
        <f>D261/$D$873</f>
        <v>5.8687711874222967E-4</v>
      </c>
      <c r="F261" s="169">
        <f t="shared" si="41"/>
        <v>0.86605301971443782</v>
      </c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52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  <c r="BB261" s="23"/>
      <c r="BC261" s="23"/>
      <c r="BD261" s="23"/>
      <c r="BE261" s="23"/>
      <c r="BF261" s="23"/>
      <c r="BG261" s="23"/>
      <c r="BH261" s="23"/>
      <c r="BI261" s="23"/>
      <c r="BJ261" s="23"/>
      <c r="BK261" s="23"/>
      <c r="BL261" s="23"/>
      <c r="BM261" s="23"/>
      <c r="BN261" s="23"/>
      <c r="BO261" s="23"/>
      <c r="BP261" s="23"/>
      <c r="BQ261" s="23"/>
      <c r="BR261" s="23"/>
      <c r="BS261" s="23"/>
      <c r="BT261" s="23"/>
      <c r="BU261" s="23"/>
      <c r="BV261" s="23"/>
      <c r="BW261" s="23"/>
    </row>
    <row r="262" spans="1:75" ht="18.75" customHeight="1">
      <c r="A262" s="154">
        <f>A261+1</f>
        <v>243</v>
      </c>
      <c r="B262" s="155" t="s">
        <v>56</v>
      </c>
      <c r="C262" s="165" t="s">
        <v>361</v>
      </c>
      <c r="D262" s="63">
        <v>227</v>
      </c>
      <c r="E262" s="168">
        <f>D262/$D$873</f>
        <v>5.8430309629160587E-4</v>
      </c>
      <c r="F262" s="169">
        <f t="shared" si="41"/>
        <v>0.86663732281072947</v>
      </c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52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23"/>
      <c r="BC262" s="23"/>
      <c r="BD262" s="23"/>
      <c r="BE262" s="23"/>
      <c r="BF262" s="23"/>
      <c r="BG262" s="23"/>
      <c r="BH262" s="23"/>
      <c r="BI262" s="23"/>
      <c r="BJ262" s="23"/>
      <c r="BK262" s="23"/>
      <c r="BL262" s="23"/>
      <c r="BM262" s="23"/>
      <c r="BN262" s="23"/>
      <c r="BO262" s="23"/>
      <c r="BP262" s="23"/>
      <c r="BQ262" s="23"/>
      <c r="BR262" s="23"/>
      <c r="BS262" s="23"/>
      <c r="BT262" s="23"/>
      <c r="BU262" s="23"/>
      <c r="BV262" s="23"/>
      <c r="BW262" s="23"/>
    </row>
    <row r="263" spans="1:75" ht="18.75" customHeight="1">
      <c r="A263" s="154">
        <f>A262+1</f>
        <v>244</v>
      </c>
      <c r="B263" s="155" t="s">
        <v>72</v>
      </c>
      <c r="C263" s="165" t="s">
        <v>1512</v>
      </c>
      <c r="D263" s="63">
        <v>226</v>
      </c>
      <c r="E263" s="168">
        <f>D263/$D$873</f>
        <v>5.8172907384098206E-4</v>
      </c>
      <c r="F263" s="169">
        <f t="shared" si="41"/>
        <v>0.86721905188457049</v>
      </c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52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23"/>
      <c r="BC263" s="23"/>
      <c r="BD263" s="23"/>
      <c r="BE263" s="23"/>
      <c r="BF263" s="23"/>
      <c r="BG263" s="23"/>
      <c r="BH263" s="23"/>
      <c r="BI263" s="23"/>
      <c r="BJ263" s="23"/>
      <c r="BK263" s="23"/>
      <c r="BL263" s="23"/>
      <c r="BM263" s="23"/>
      <c r="BN263" s="23"/>
      <c r="BO263" s="23"/>
      <c r="BP263" s="23"/>
      <c r="BQ263" s="23"/>
      <c r="BR263" s="23"/>
      <c r="BS263" s="23"/>
      <c r="BT263" s="23"/>
      <c r="BU263" s="23"/>
      <c r="BV263" s="23"/>
      <c r="BW263" s="23"/>
    </row>
    <row r="264" spans="1:75" ht="18.75" customHeight="1">
      <c r="A264" s="154">
        <f>A263+1</f>
        <v>245</v>
      </c>
      <c r="B264" s="155" t="s">
        <v>52</v>
      </c>
      <c r="C264" s="165" t="s">
        <v>333</v>
      </c>
      <c r="D264" s="63">
        <v>226</v>
      </c>
      <c r="E264" s="168">
        <f>D264/$D$873</f>
        <v>5.8172907384098206E-4</v>
      </c>
      <c r="F264" s="169">
        <f t="shared" si="41"/>
        <v>0.86780078095841151</v>
      </c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52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23"/>
      <c r="BC264" s="23"/>
      <c r="BD264" s="23"/>
      <c r="BE264" s="23"/>
      <c r="BF264" s="23"/>
      <c r="BG264" s="23"/>
      <c r="BH264" s="23"/>
      <c r="BI264" s="23"/>
      <c r="BJ264" s="23"/>
      <c r="BK264" s="23"/>
      <c r="BL264" s="23"/>
      <c r="BM264" s="23"/>
      <c r="BN264" s="23"/>
      <c r="BO264" s="23"/>
      <c r="BP264" s="23"/>
      <c r="BQ264" s="23"/>
      <c r="BR264" s="23"/>
      <c r="BS264" s="23"/>
      <c r="BT264" s="23"/>
      <c r="BU264" s="23"/>
      <c r="BV264" s="23"/>
      <c r="BW264" s="23"/>
    </row>
    <row r="265" spans="1:75" ht="18.75" customHeight="1">
      <c r="A265" s="154">
        <f>A264+1</f>
        <v>246</v>
      </c>
      <c r="B265" s="155" t="s">
        <v>64</v>
      </c>
      <c r="C265" s="165" t="s">
        <v>298</v>
      </c>
      <c r="D265" s="63">
        <v>225</v>
      </c>
      <c r="E265" s="168">
        <f>D265/$D$873</f>
        <v>5.7915505139035826E-4</v>
      </c>
      <c r="F265" s="169">
        <f t="shared" si="41"/>
        <v>0.8683799360098019</v>
      </c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52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23"/>
      <c r="BC265" s="23"/>
      <c r="BD265" s="23"/>
      <c r="BE265" s="23"/>
      <c r="BF265" s="23"/>
      <c r="BG265" s="23"/>
      <c r="BH265" s="23"/>
      <c r="BI265" s="23"/>
      <c r="BJ265" s="23"/>
      <c r="BK265" s="23"/>
      <c r="BL265" s="23"/>
      <c r="BM265" s="23"/>
      <c r="BN265" s="23"/>
      <c r="BO265" s="23"/>
      <c r="BP265" s="23"/>
      <c r="BQ265" s="23"/>
      <c r="BR265" s="23"/>
      <c r="BS265" s="23"/>
      <c r="BT265" s="23"/>
      <c r="BU265" s="23"/>
      <c r="BV265" s="23"/>
      <c r="BW265" s="23"/>
    </row>
    <row r="266" spans="1:75" ht="18.75" customHeight="1">
      <c r="A266" s="154">
        <f>A265+1</f>
        <v>247</v>
      </c>
      <c r="B266" s="155" t="s">
        <v>64</v>
      </c>
      <c r="C266" s="165" t="s">
        <v>408</v>
      </c>
      <c r="D266" s="63">
        <v>225</v>
      </c>
      <c r="E266" s="168">
        <f>D266/$D$873</f>
        <v>5.7915505139035826E-4</v>
      </c>
      <c r="F266" s="169">
        <f t="shared" si="41"/>
        <v>0.86895909106119229</v>
      </c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52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23"/>
      <c r="BC266" s="23"/>
      <c r="BD266" s="23"/>
      <c r="BE266" s="23"/>
      <c r="BF266" s="23"/>
      <c r="BG266" s="23"/>
      <c r="BH266" s="23"/>
      <c r="BI266" s="23"/>
      <c r="BJ266" s="23"/>
      <c r="BK266" s="23"/>
      <c r="BL266" s="23"/>
      <c r="BM266" s="23"/>
      <c r="BN266" s="23"/>
      <c r="BO266" s="23"/>
      <c r="BP266" s="23"/>
      <c r="BQ266" s="23"/>
      <c r="BR266" s="23"/>
      <c r="BS266" s="23"/>
      <c r="BT266" s="23"/>
      <c r="BU266" s="23"/>
      <c r="BV266" s="23"/>
      <c r="BW266" s="23"/>
    </row>
    <row r="267" spans="1:75" ht="18.75" customHeight="1">
      <c r="A267" s="154">
        <f>A266+1</f>
        <v>248</v>
      </c>
      <c r="B267" s="155" t="s">
        <v>52</v>
      </c>
      <c r="C267" s="165" t="s">
        <v>290</v>
      </c>
      <c r="D267" s="63">
        <v>223</v>
      </c>
      <c r="E267" s="168">
        <f>D267/$D$873</f>
        <v>5.7400700648911065E-4</v>
      </c>
      <c r="F267" s="169">
        <f t="shared" si="41"/>
        <v>0.86953309806768142</v>
      </c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52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23"/>
      <c r="BC267" s="23"/>
      <c r="BD267" s="23"/>
      <c r="BE267" s="23"/>
      <c r="BF267" s="23"/>
      <c r="BG267" s="23"/>
      <c r="BH267" s="23"/>
      <c r="BI267" s="23"/>
      <c r="BJ267" s="23"/>
      <c r="BK267" s="23"/>
      <c r="BL267" s="23"/>
      <c r="BM267" s="23"/>
      <c r="BN267" s="23"/>
      <c r="BO267" s="23"/>
      <c r="BP267" s="23"/>
      <c r="BQ267" s="23"/>
      <c r="BR267" s="23"/>
      <c r="BS267" s="23"/>
      <c r="BT267" s="23"/>
      <c r="BU267" s="23"/>
      <c r="BV267" s="23"/>
      <c r="BW267" s="23"/>
    </row>
    <row r="268" spans="1:75" ht="18.75" customHeight="1">
      <c r="A268" s="154">
        <f>A267+1</f>
        <v>249</v>
      </c>
      <c r="B268" s="155" t="s">
        <v>58</v>
      </c>
      <c r="C268" s="165" t="s">
        <v>1577</v>
      </c>
      <c r="D268" s="63">
        <v>223</v>
      </c>
      <c r="E268" s="168">
        <f>D268/$D$873</f>
        <v>5.7400700648911065E-4</v>
      </c>
      <c r="F268" s="169">
        <f t="shared" si="41"/>
        <v>0.87010710507417055</v>
      </c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52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  <c r="AW268" s="23"/>
      <c r="AX268" s="23"/>
      <c r="AY268" s="23"/>
      <c r="AZ268" s="23"/>
      <c r="BA268" s="23"/>
      <c r="BB268" s="23"/>
      <c r="BC268" s="23"/>
      <c r="BD268" s="23"/>
      <c r="BE268" s="23"/>
      <c r="BF268" s="23"/>
      <c r="BG268" s="23"/>
      <c r="BH268" s="23"/>
      <c r="BI268" s="23"/>
      <c r="BJ268" s="23"/>
      <c r="BK268" s="23"/>
      <c r="BL268" s="23"/>
      <c r="BM268" s="23"/>
      <c r="BN268" s="23"/>
      <c r="BO268" s="23"/>
      <c r="BP268" s="23"/>
      <c r="BQ268" s="23"/>
      <c r="BR268" s="23"/>
      <c r="BS268" s="23"/>
      <c r="BT268" s="23"/>
      <c r="BU268" s="23"/>
      <c r="BV268" s="23"/>
      <c r="BW268" s="23"/>
    </row>
    <row r="269" spans="1:75" ht="18.75" customHeight="1">
      <c r="A269" s="154">
        <f>A268+1</f>
        <v>250</v>
      </c>
      <c r="B269" s="155" t="s">
        <v>917</v>
      </c>
      <c r="C269" s="165" t="s">
        <v>365</v>
      </c>
      <c r="D269" s="63">
        <v>223</v>
      </c>
      <c r="E269" s="168">
        <f>D269/$D$873</f>
        <v>5.7400700648911065E-4</v>
      </c>
      <c r="F269" s="169">
        <f t="shared" si="41"/>
        <v>0.87068111208065968</v>
      </c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52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  <c r="AZ269" s="23"/>
      <c r="BA269" s="23"/>
      <c r="BB269" s="23"/>
      <c r="BC269" s="23"/>
      <c r="BD269" s="23"/>
      <c r="BE269" s="23"/>
      <c r="BF269" s="23"/>
      <c r="BG269" s="23"/>
      <c r="BH269" s="23"/>
      <c r="BI269" s="23"/>
      <c r="BJ269" s="23"/>
      <c r="BK269" s="23"/>
      <c r="BL269" s="23"/>
      <c r="BM269" s="23"/>
      <c r="BN269" s="23"/>
      <c r="BO269" s="23"/>
      <c r="BP269" s="23"/>
      <c r="BQ269" s="23"/>
      <c r="BR269" s="23"/>
      <c r="BS269" s="23"/>
      <c r="BT269" s="23"/>
      <c r="BU269" s="23"/>
      <c r="BV269" s="23"/>
      <c r="BW269" s="23"/>
    </row>
    <row r="270" spans="1:75" ht="18.75" customHeight="1">
      <c r="A270" s="154">
        <f>A269+1</f>
        <v>251</v>
      </c>
      <c r="B270" s="155" t="s">
        <v>917</v>
      </c>
      <c r="C270" s="165" t="s">
        <v>1635</v>
      </c>
      <c r="D270" s="63">
        <v>222</v>
      </c>
      <c r="E270" s="168">
        <f>D270/$D$873</f>
        <v>5.7143298403848674E-4</v>
      </c>
      <c r="F270" s="169">
        <f t="shared" si="41"/>
        <v>0.87125254506469818</v>
      </c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52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23"/>
      <c r="BC270" s="23"/>
      <c r="BD270" s="23"/>
      <c r="BE270" s="23"/>
      <c r="BF270" s="23"/>
      <c r="BG270" s="23"/>
      <c r="BH270" s="23"/>
      <c r="BI270" s="23"/>
      <c r="BJ270" s="23"/>
      <c r="BK270" s="23"/>
      <c r="BL270" s="23"/>
      <c r="BM270" s="23"/>
      <c r="BN270" s="23"/>
      <c r="BO270" s="23"/>
      <c r="BP270" s="23"/>
      <c r="BQ270" s="23"/>
      <c r="BR270" s="23"/>
      <c r="BS270" s="23"/>
      <c r="BT270" s="23"/>
      <c r="BU270" s="23"/>
      <c r="BV270" s="23"/>
      <c r="BW270" s="23"/>
    </row>
    <row r="271" spans="1:75" ht="18.75" customHeight="1">
      <c r="A271" s="154">
        <f>A270+1</f>
        <v>252</v>
      </c>
      <c r="B271" s="155" t="s">
        <v>58</v>
      </c>
      <c r="C271" s="165" t="s">
        <v>339</v>
      </c>
      <c r="D271" s="63">
        <v>221</v>
      </c>
      <c r="E271" s="168">
        <f>D271/$D$873</f>
        <v>5.6885896158786293E-4</v>
      </c>
      <c r="F271" s="169">
        <f t="shared" si="41"/>
        <v>0.87182140402628605</v>
      </c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52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23"/>
      <c r="BC271" s="23"/>
      <c r="BD271" s="23"/>
      <c r="BE271" s="23"/>
      <c r="BF271" s="23"/>
      <c r="BG271" s="23"/>
      <c r="BH271" s="23"/>
      <c r="BI271" s="23"/>
      <c r="BJ271" s="23"/>
      <c r="BK271" s="23"/>
      <c r="BL271" s="23"/>
      <c r="BM271" s="23"/>
      <c r="BN271" s="23"/>
      <c r="BO271" s="23"/>
      <c r="BP271" s="23"/>
      <c r="BQ271" s="23"/>
      <c r="BR271" s="23"/>
      <c r="BS271" s="23"/>
      <c r="BT271" s="23"/>
      <c r="BU271" s="23"/>
      <c r="BV271" s="23"/>
      <c r="BW271" s="23"/>
    </row>
    <row r="272" spans="1:75" ht="18.75" customHeight="1">
      <c r="A272" s="154">
        <f>A271+1</f>
        <v>253</v>
      </c>
      <c r="B272" s="155" t="s">
        <v>917</v>
      </c>
      <c r="C272" s="165" t="s">
        <v>285</v>
      </c>
      <c r="D272" s="63">
        <v>221</v>
      </c>
      <c r="E272" s="168">
        <f>D272/$D$873</f>
        <v>5.6885896158786293E-4</v>
      </c>
      <c r="F272" s="169">
        <f t="shared" si="41"/>
        <v>0.87239026298787392</v>
      </c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52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23"/>
      <c r="BC272" s="23"/>
      <c r="BD272" s="23"/>
      <c r="BE272" s="23"/>
      <c r="BF272" s="23"/>
      <c r="BG272" s="23"/>
      <c r="BH272" s="23"/>
      <c r="BI272" s="23"/>
      <c r="BJ272" s="23"/>
      <c r="BK272" s="23"/>
      <c r="BL272" s="23"/>
      <c r="BM272" s="23"/>
      <c r="BN272" s="23"/>
      <c r="BO272" s="23"/>
      <c r="BP272" s="23"/>
      <c r="BQ272" s="23"/>
      <c r="BR272" s="23"/>
      <c r="BS272" s="23"/>
      <c r="BT272" s="23"/>
      <c r="BU272" s="23"/>
      <c r="BV272" s="23"/>
      <c r="BW272" s="23"/>
    </row>
    <row r="273" spans="1:75" ht="18.75" customHeight="1">
      <c r="A273" s="154">
        <f>A272+1</f>
        <v>254</v>
      </c>
      <c r="B273" s="155" t="s">
        <v>72</v>
      </c>
      <c r="C273" s="165" t="s">
        <v>432</v>
      </c>
      <c r="D273" s="63">
        <v>219</v>
      </c>
      <c r="E273" s="168">
        <f>D273/$D$873</f>
        <v>5.6371091668661532E-4</v>
      </c>
      <c r="F273" s="169">
        <f t="shared" si="41"/>
        <v>0.87295397390456053</v>
      </c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52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  <c r="AZ273" s="23"/>
      <c r="BA273" s="23"/>
      <c r="BB273" s="23"/>
      <c r="BC273" s="23"/>
      <c r="BD273" s="23"/>
      <c r="BE273" s="23"/>
      <c r="BF273" s="23"/>
      <c r="BG273" s="23"/>
      <c r="BH273" s="23"/>
      <c r="BI273" s="23"/>
      <c r="BJ273" s="23"/>
      <c r="BK273" s="23"/>
      <c r="BL273" s="23"/>
      <c r="BM273" s="23"/>
      <c r="BN273" s="23"/>
      <c r="BO273" s="23"/>
      <c r="BP273" s="23"/>
      <c r="BQ273" s="23"/>
      <c r="BR273" s="23"/>
      <c r="BS273" s="23"/>
      <c r="BT273" s="23"/>
      <c r="BU273" s="23"/>
      <c r="BV273" s="23"/>
      <c r="BW273" s="23"/>
    </row>
    <row r="274" spans="1:75" ht="18.75" customHeight="1">
      <c r="A274" s="154">
        <f>A273+1</f>
        <v>255</v>
      </c>
      <c r="B274" s="155" t="s">
        <v>61</v>
      </c>
      <c r="C274" s="165" t="s">
        <v>323</v>
      </c>
      <c r="D274" s="63">
        <v>218</v>
      </c>
      <c r="E274" s="168">
        <f>D274/$D$873</f>
        <v>5.6113689423599152E-4</v>
      </c>
      <c r="F274" s="169">
        <f t="shared" si="41"/>
        <v>0.87351511079879651</v>
      </c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52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U274" s="23"/>
      <c r="AV274" s="23"/>
      <c r="AW274" s="23"/>
      <c r="AX274" s="23"/>
      <c r="AY274" s="23"/>
      <c r="AZ274" s="23"/>
      <c r="BA274" s="23"/>
      <c r="BB274" s="23"/>
      <c r="BC274" s="23"/>
      <c r="BD274" s="23"/>
      <c r="BE274" s="23"/>
      <c r="BF274" s="23"/>
      <c r="BG274" s="23"/>
      <c r="BH274" s="23"/>
      <c r="BI274" s="23"/>
      <c r="BJ274" s="23"/>
      <c r="BK274" s="23"/>
      <c r="BL274" s="23"/>
      <c r="BM274" s="23"/>
      <c r="BN274" s="23"/>
      <c r="BO274" s="23"/>
      <c r="BP274" s="23"/>
      <c r="BQ274" s="23"/>
      <c r="BR274" s="23"/>
      <c r="BS274" s="23"/>
      <c r="BT274" s="23"/>
      <c r="BU274" s="23"/>
      <c r="BV274" s="23"/>
      <c r="BW274" s="23"/>
    </row>
    <row r="275" spans="1:75" ht="18.75" customHeight="1">
      <c r="A275" s="154">
        <f>A274+1</f>
        <v>256</v>
      </c>
      <c r="B275" s="155" t="s">
        <v>72</v>
      </c>
      <c r="C275" s="165" t="s">
        <v>306</v>
      </c>
      <c r="D275" s="63">
        <v>218</v>
      </c>
      <c r="E275" s="168">
        <f>D275/$D$873</f>
        <v>5.6113689423599152E-4</v>
      </c>
      <c r="F275" s="169">
        <f t="shared" si="41"/>
        <v>0.87407624769303249</v>
      </c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52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23"/>
      <c r="BC275" s="23"/>
      <c r="BD275" s="23"/>
      <c r="BE275" s="23"/>
      <c r="BF275" s="23"/>
      <c r="BG275" s="23"/>
      <c r="BH275" s="23"/>
      <c r="BI275" s="23"/>
      <c r="BJ275" s="23"/>
      <c r="BK275" s="23"/>
      <c r="BL275" s="23"/>
      <c r="BM275" s="23"/>
      <c r="BN275" s="23"/>
      <c r="BO275" s="23"/>
      <c r="BP275" s="23"/>
      <c r="BQ275" s="23"/>
      <c r="BR275" s="23"/>
      <c r="BS275" s="23"/>
      <c r="BT275" s="23"/>
      <c r="BU275" s="23"/>
      <c r="BV275" s="23"/>
      <c r="BW275" s="23"/>
    </row>
    <row r="276" spans="1:75" ht="18.75" customHeight="1">
      <c r="A276" s="154">
        <f>A275+1</f>
        <v>257</v>
      </c>
      <c r="B276" s="155" t="s">
        <v>56</v>
      </c>
      <c r="C276" s="165" t="s">
        <v>334</v>
      </c>
      <c r="D276" s="63">
        <v>215</v>
      </c>
      <c r="E276" s="168">
        <f>D276/$D$873</f>
        <v>5.5341482688412011E-4</v>
      </c>
      <c r="F276" s="169">
        <f t="shared" si="41"/>
        <v>0.87462966251991658</v>
      </c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52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  <c r="BI276" s="23"/>
      <c r="BJ276" s="23"/>
      <c r="BK276" s="23"/>
      <c r="BL276" s="23"/>
      <c r="BM276" s="23"/>
      <c r="BN276" s="23"/>
      <c r="BO276" s="23"/>
      <c r="BP276" s="23"/>
      <c r="BQ276" s="23"/>
      <c r="BR276" s="23"/>
      <c r="BS276" s="23"/>
      <c r="BT276" s="23"/>
      <c r="BU276" s="23"/>
      <c r="BV276" s="23"/>
      <c r="BW276" s="23"/>
    </row>
    <row r="277" spans="1:75" ht="18.75" customHeight="1">
      <c r="A277" s="154">
        <f>A276+1</f>
        <v>258</v>
      </c>
      <c r="B277" s="155" t="s">
        <v>72</v>
      </c>
      <c r="C277" s="165" t="s">
        <v>1488</v>
      </c>
      <c r="D277" s="63">
        <v>213</v>
      </c>
      <c r="E277" s="168">
        <f>D277/$D$873</f>
        <v>5.482667819828725E-4</v>
      </c>
      <c r="F277" s="169">
        <f t="shared" si="41"/>
        <v>0.87517792930189942</v>
      </c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52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  <c r="AZ277" s="23"/>
      <c r="BA277" s="23"/>
      <c r="BB277" s="23"/>
      <c r="BC277" s="23"/>
      <c r="BD277" s="23"/>
      <c r="BE277" s="23"/>
      <c r="BF277" s="23"/>
      <c r="BG277" s="23"/>
      <c r="BH277" s="23"/>
      <c r="BI277" s="23"/>
      <c r="BJ277" s="23"/>
      <c r="BK277" s="23"/>
      <c r="BL277" s="23"/>
      <c r="BM277" s="23"/>
      <c r="BN277" s="23"/>
      <c r="BO277" s="23"/>
      <c r="BP277" s="23"/>
      <c r="BQ277" s="23"/>
      <c r="BR277" s="23"/>
      <c r="BS277" s="23"/>
      <c r="BT277" s="23"/>
      <c r="BU277" s="23"/>
      <c r="BV277" s="23"/>
      <c r="BW277" s="23"/>
    </row>
    <row r="278" spans="1:75" ht="18.75" customHeight="1">
      <c r="A278" s="154">
        <f>A277+1</f>
        <v>259</v>
      </c>
      <c r="B278" s="155" t="s">
        <v>72</v>
      </c>
      <c r="C278" s="165" t="s">
        <v>1619</v>
      </c>
      <c r="D278" s="63">
        <v>213</v>
      </c>
      <c r="E278" s="168">
        <f>D278/$D$873</f>
        <v>5.482667819828725E-4</v>
      </c>
      <c r="F278" s="169">
        <f t="shared" ref="F278:F341" si="42">F277+E278</f>
        <v>0.87572619608388225</v>
      </c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52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  <c r="AZ278" s="23"/>
      <c r="BA278" s="23"/>
      <c r="BB278" s="23"/>
      <c r="BC278" s="23"/>
      <c r="BD278" s="23"/>
      <c r="BE278" s="23"/>
      <c r="BF278" s="23"/>
      <c r="BG278" s="23"/>
      <c r="BH278" s="23"/>
      <c r="BI278" s="23"/>
      <c r="BJ278" s="23"/>
      <c r="BK278" s="23"/>
      <c r="BL278" s="23"/>
      <c r="BM278" s="23"/>
      <c r="BN278" s="23"/>
      <c r="BO278" s="23"/>
      <c r="BP278" s="23"/>
      <c r="BQ278" s="23"/>
      <c r="BR278" s="23"/>
      <c r="BS278" s="23"/>
      <c r="BT278" s="23"/>
      <c r="BU278" s="23"/>
      <c r="BV278" s="23"/>
      <c r="BW278" s="23"/>
    </row>
    <row r="279" spans="1:75" ht="18.75" customHeight="1">
      <c r="A279" s="154">
        <f>A278+1</f>
        <v>260</v>
      </c>
      <c r="B279" s="155" t="s">
        <v>61</v>
      </c>
      <c r="C279" s="165" t="s">
        <v>1623</v>
      </c>
      <c r="D279" s="63">
        <v>212</v>
      </c>
      <c r="E279" s="168">
        <f>D279/$D$873</f>
        <v>5.4569275953224869E-4</v>
      </c>
      <c r="F279" s="169">
        <f t="shared" si="42"/>
        <v>0.87627188884341445</v>
      </c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52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23"/>
      <c r="BB279" s="23"/>
      <c r="BC279" s="23"/>
      <c r="BD279" s="23"/>
      <c r="BE279" s="23"/>
      <c r="BF279" s="23"/>
      <c r="BG279" s="23"/>
      <c r="BH279" s="23"/>
      <c r="BI279" s="23"/>
      <c r="BJ279" s="23"/>
      <c r="BK279" s="23"/>
      <c r="BL279" s="23"/>
      <c r="BM279" s="23"/>
      <c r="BN279" s="23"/>
      <c r="BO279" s="23"/>
      <c r="BP279" s="23"/>
      <c r="BQ279" s="23"/>
      <c r="BR279" s="23"/>
      <c r="BS279" s="23"/>
      <c r="BT279" s="23"/>
      <c r="BU279" s="23"/>
      <c r="BV279" s="23"/>
      <c r="BW279" s="23"/>
    </row>
    <row r="280" spans="1:75" ht="18.75" customHeight="1">
      <c r="A280" s="154">
        <f>A279+1</f>
        <v>261</v>
      </c>
      <c r="B280" s="155" t="s">
        <v>58</v>
      </c>
      <c r="C280" s="165" t="s">
        <v>359</v>
      </c>
      <c r="D280" s="63">
        <v>211</v>
      </c>
      <c r="E280" s="168">
        <f>D280/$D$873</f>
        <v>5.4311873708162478E-4</v>
      </c>
      <c r="F280" s="169">
        <f t="shared" si="42"/>
        <v>0.87681500758049602</v>
      </c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52"/>
      <c r="AJ280" s="23"/>
      <c r="AK280" s="23"/>
      <c r="AL280" s="23"/>
      <c r="AM280" s="23"/>
      <c r="AN280" s="23"/>
      <c r="AO280" s="23"/>
      <c r="AP280" s="23"/>
      <c r="AQ280" s="23"/>
      <c r="AR280" s="23"/>
      <c r="AS280" s="23"/>
      <c r="AT280" s="23"/>
      <c r="AU280" s="23"/>
      <c r="AV280" s="23"/>
      <c r="AW280" s="23"/>
      <c r="AX280" s="23"/>
      <c r="AY280" s="23"/>
      <c r="AZ280" s="23"/>
      <c r="BA280" s="23"/>
      <c r="BB280" s="23"/>
      <c r="BC280" s="23"/>
      <c r="BD280" s="23"/>
      <c r="BE280" s="23"/>
      <c r="BF280" s="23"/>
      <c r="BG280" s="23"/>
      <c r="BH280" s="23"/>
      <c r="BI280" s="23"/>
      <c r="BJ280" s="23"/>
      <c r="BK280" s="23"/>
      <c r="BL280" s="23"/>
      <c r="BM280" s="23"/>
      <c r="BN280" s="23"/>
      <c r="BO280" s="23"/>
      <c r="BP280" s="23"/>
      <c r="BQ280" s="23"/>
      <c r="BR280" s="23"/>
      <c r="BS280" s="23"/>
      <c r="BT280" s="23"/>
      <c r="BU280" s="23"/>
      <c r="BV280" s="23"/>
      <c r="BW280" s="23"/>
    </row>
    <row r="281" spans="1:75" ht="18.75" customHeight="1">
      <c r="A281" s="154">
        <f>A280+1</f>
        <v>262</v>
      </c>
      <c r="B281" s="155" t="s">
        <v>52</v>
      </c>
      <c r="C281" s="165" t="s">
        <v>452</v>
      </c>
      <c r="D281" s="63">
        <v>211</v>
      </c>
      <c r="E281" s="168">
        <f>D281/$D$873</f>
        <v>5.4311873708162478E-4</v>
      </c>
      <c r="F281" s="169">
        <f t="shared" si="42"/>
        <v>0.87735812631757759</v>
      </c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52"/>
      <c r="AJ281" s="23"/>
      <c r="AK281" s="23"/>
      <c r="AL281" s="23"/>
      <c r="AM281" s="23"/>
      <c r="AN281" s="23"/>
      <c r="AO281" s="23"/>
      <c r="AP281" s="23"/>
      <c r="AQ281" s="23"/>
      <c r="AR281" s="23"/>
      <c r="AS281" s="23"/>
      <c r="AT281" s="23"/>
      <c r="AU281" s="23"/>
      <c r="AV281" s="23"/>
      <c r="AW281" s="23"/>
      <c r="AX281" s="23"/>
      <c r="AY281" s="23"/>
      <c r="AZ281" s="23"/>
      <c r="BA281" s="23"/>
      <c r="BB281" s="23"/>
      <c r="BC281" s="23"/>
      <c r="BD281" s="23"/>
      <c r="BE281" s="23"/>
      <c r="BF281" s="23"/>
      <c r="BG281" s="23"/>
      <c r="BH281" s="23"/>
      <c r="BI281" s="23"/>
      <c r="BJ281" s="23"/>
      <c r="BK281" s="23"/>
      <c r="BL281" s="23"/>
      <c r="BM281" s="23"/>
      <c r="BN281" s="23"/>
      <c r="BO281" s="23"/>
      <c r="BP281" s="23"/>
      <c r="BQ281" s="23"/>
      <c r="BR281" s="23"/>
      <c r="BS281" s="23"/>
      <c r="BT281" s="23"/>
      <c r="BU281" s="23"/>
      <c r="BV281" s="23"/>
      <c r="BW281" s="23"/>
    </row>
    <row r="282" spans="1:75" ht="18.75" customHeight="1">
      <c r="A282" s="154">
        <f>A281+1</f>
        <v>263</v>
      </c>
      <c r="B282" s="155" t="s">
        <v>72</v>
      </c>
      <c r="C282" s="165" t="s">
        <v>1687</v>
      </c>
      <c r="D282" s="63">
        <v>209</v>
      </c>
      <c r="E282" s="168">
        <f>D282/$D$873</f>
        <v>5.3797069218037717E-4</v>
      </c>
      <c r="F282" s="169">
        <f t="shared" si="42"/>
        <v>0.87789609700975801</v>
      </c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52"/>
      <c r="AJ282" s="23"/>
      <c r="AK282" s="23"/>
      <c r="AL282" s="23"/>
      <c r="AM282" s="23"/>
      <c r="AN282" s="23"/>
      <c r="AO282" s="23"/>
      <c r="AP282" s="23"/>
      <c r="AQ282" s="23"/>
      <c r="AR282" s="23"/>
      <c r="AS282" s="23"/>
      <c r="AT282" s="23"/>
      <c r="AU282" s="23"/>
      <c r="AV282" s="23"/>
      <c r="AW282" s="23"/>
      <c r="AX282" s="23"/>
      <c r="AY282" s="23"/>
      <c r="AZ282" s="23"/>
      <c r="BA282" s="23"/>
      <c r="BB282" s="23"/>
      <c r="BC282" s="23"/>
      <c r="BD282" s="23"/>
      <c r="BE282" s="23"/>
      <c r="BF282" s="23"/>
      <c r="BG282" s="23"/>
      <c r="BH282" s="23"/>
      <c r="BI282" s="23"/>
      <c r="BJ282" s="23"/>
      <c r="BK282" s="23"/>
      <c r="BL282" s="23"/>
      <c r="BM282" s="23"/>
      <c r="BN282" s="23"/>
      <c r="BO282" s="23"/>
      <c r="BP282" s="23"/>
      <c r="BQ282" s="23"/>
      <c r="BR282" s="23"/>
      <c r="BS282" s="23"/>
      <c r="BT282" s="23"/>
      <c r="BU282" s="23"/>
      <c r="BV282" s="23"/>
      <c r="BW282" s="23"/>
    </row>
    <row r="283" spans="1:75" ht="18.75" customHeight="1">
      <c r="A283" s="154">
        <f>A282+1</f>
        <v>264</v>
      </c>
      <c r="B283" s="155" t="s">
        <v>52</v>
      </c>
      <c r="C283" s="165" t="s">
        <v>347</v>
      </c>
      <c r="D283" s="63">
        <v>207</v>
      </c>
      <c r="E283" s="168">
        <f>D283/$D$873</f>
        <v>5.3282264727912956E-4</v>
      </c>
      <c r="F283" s="169">
        <f t="shared" si="42"/>
        <v>0.87842891965703718</v>
      </c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52"/>
      <c r="AJ283" s="23"/>
      <c r="AK283" s="23"/>
      <c r="AL283" s="23"/>
      <c r="AM283" s="23"/>
      <c r="AN283" s="23"/>
      <c r="AO283" s="23"/>
      <c r="AP283" s="23"/>
      <c r="AQ283" s="23"/>
      <c r="AR283" s="23"/>
      <c r="AS283" s="23"/>
      <c r="AT283" s="23"/>
      <c r="AU283" s="23"/>
      <c r="AV283" s="23"/>
      <c r="AW283" s="23"/>
      <c r="AX283" s="23"/>
      <c r="AY283" s="23"/>
      <c r="AZ283" s="23"/>
      <c r="BA283" s="23"/>
      <c r="BB283" s="23"/>
      <c r="BC283" s="23"/>
      <c r="BD283" s="23"/>
      <c r="BE283" s="23"/>
      <c r="BF283" s="23"/>
      <c r="BG283" s="23"/>
      <c r="BH283" s="23"/>
      <c r="BI283" s="23"/>
      <c r="BJ283" s="23"/>
      <c r="BK283" s="23"/>
      <c r="BL283" s="23"/>
      <c r="BM283" s="23"/>
      <c r="BN283" s="23"/>
      <c r="BO283" s="23"/>
      <c r="BP283" s="23"/>
      <c r="BQ283" s="23"/>
      <c r="BR283" s="23"/>
      <c r="BS283" s="23"/>
      <c r="BT283" s="23"/>
      <c r="BU283" s="23"/>
      <c r="BV283" s="23"/>
      <c r="BW283" s="23"/>
    </row>
    <row r="284" spans="1:75" ht="18.75" customHeight="1">
      <c r="A284" s="154">
        <f>A283+1</f>
        <v>265</v>
      </c>
      <c r="B284" s="155" t="s">
        <v>56</v>
      </c>
      <c r="C284" s="165" t="s">
        <v>308</v>
      </c>
      <c r="D284" s="63">
        <v>207</v>
      </c>
      <c r="E284" s="168">
        <f>D284/$D$873</f>
        <v>5.3282264727912956E-4</v>
      </c>
      <c r="F284" s="169">
        <f t="shared" si="42"/>
        <v>0.87896174230431634</v>
      </c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52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  <c r="AU284" s="23"/>
      <c r="AV284" s="23"/>
      <c r="AW284" s="23"/>
      <c r="AX284" s="23"/>
      <c r="AY284" s="23"/>
      <c r="AZ284" s="23"/>
      <c r="BA284" s="23"/>
      <c r="BB284" s="23"/>
      <c r="BC284" s="23"/>
      <c r="BD284" s="23"/>
      <c r="BE284" s="23"/>
      <c r="BF284" s="23"/>
      <c r="BG284" s="23"/>
      <c r="BH284" s="23"/>
      <c r="BI284" s="23"/>
      <c r="BJ284" s="23"/>
      <c r="BK284" s="23"/>
      <c r="BL284" s="23"/>
      <c r="BM284" s="23"/>
      <c r="BN284" s="23"/>
      <c r="BO284" s="23"/>
      <c r="BP284" s="23"/>
      <c r="BQ284" s="23"/>
      <c r="BR284" s="23"/>
      <c r="BS284" s="23"/>
      <c r="BT284" s="23"/>
      <c r="BU284" s="23"/>
      <c r="BV284" s="23"/>
      <c r="BW284" s="23"/>
    </row>
    <row r="285" spans="1:75" ht="18.75" customHeight="1">
      <c r="A285" s="154">
        <f>A284+1</f>
        <v>266</v>
      </c>
      <c r="B285" s="155" t="s">
        <v>58</v>
      </c>
      <c r="C285" s="165" t="s">
        <v>322</v>
      </c>
      <c r="D285" s="63">
        <v>207</v>
      </c>
      <c r="E285" s="168">
        <f>D285/$D$873</f>
        <v>5.3282264727912956E-4</v>
      </c>
      <c r="F285" s="169">
        <f t="shared" si="42"/>
        <v>0.8794945649515955</v>
      </c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52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23"/>
      <c r="BC285" s="23"/>
      <c r="BD285" s="23"/>
      <c r="BE285" s="23"/>
      <c r="BF285" s="23"/>
      <c r="BG285" s="23"/>
      <c r="BH285" s="23"/>
      <c r="BI285" s="23"/>
      <c r="BJ285" s="23"/>
      <c r="BK285" s="23"/>
      <c r="BL285" s="23"/>
      <c r="BM285" s="23"/>
      <c r="BN285" s="23"/>
      <c r="BO285" s="23"/>
      <c r="BP285" s="23"/>
      <c r="BQ285" s="23"/>
      <c r="BR285" s="23"/>
      <c r="BS285" s="23"/>
      <c r="BT285" s="23"/>
      <c r="BU285" s="23"/>
      <c r="BV285" s="23"/>
      <c r="BW285" s="23"/>
    </row>
    <row r="286" spans="1:75" ht="18.75" customHeight="1">
      <c r="A286" s="154">
        <f>A285+1</f>
        <v>267</v>
      </c>
      <c r="B286" s="155" t="s">
        <v>72</v>
      </c>
      <c r="C286" s="165" t="s">
        <v>1643</v>
      </c>
      <c r="D286" s="63">
        <v>207</v>
      </c>
      <c r="E286" s="168">
        <f>D286/$D$873</f>
        <v>5.3282264727912956E-4</v>
      </c>
      <c r="F286" s="169">
        <f t="shared" si="42"/>
        <v>0.88002738759887467</v>
      </c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52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3"/>
      <c r="BI286" s="23"/>
      <c r="BJ286" s="23"/>
      <c r="BK286" s="23"/>
      <c r="BL286" s="23"/>
      <c r="BM286" s="23"/>
      <c r="BN286" s="23"/>
      <c r="BO286" s="23"/>
      <c r="BP286" s="23"/>
      <c r="BQ286" s="23"/>
      <c r="BR286" s="23"/>
      <c r="BS286" s="23"/>
      <c r="BT286" s="23"/>
      <c r="BU286" s="23"/>
      <c r="BV286" s="23"/>
      <c r="BW286" s="23"/>
    </row>
    <row r="287" spans="1:75" ht="18.75" customHeight="1">
      <c r="A287" s="154">
        <f>A286+1</f>
        <v>268</v>
      </c>
      <c r="B287" s="155" t="s">
        <v>72</v>
      </c>
      <c r="C287" s="165" t="s">
        <v>327</v>
      </c>
      <c r="D287" s="63">
        <v>206</v>
      </c>
      <c r="E287" s="168">
        <f>D287/$D$873</f>
        <v>5.3024862482850576E-4</v>
      </c>
      <c r="F287" s="169">
        <f t="shared" si="42"/>
        <v>0.8805576362237032</v>
      </c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52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  <c r="BD287" s="23"/>
      <c r="BE287" s="23"/>
      <c r="BF287" s="23"/>
      <c r="BG287" s="23"/>
      <c r="BH287" s="23"/>
      <c r="BI287" s="23"/>
      <c r="BJ287" s="23"/>
      <c r="BK287" s="23"/>
      <c r="BL287" s="23"/>
      <c r="BM287" s="23"/>
      <c r="BN287" s="23"/>
      <c r="BO287" s="23"/>
      <c r="BP287" s="23"/>
      <c r="BQ287" s="23"/>
      <c r="BR287" s="23"/>
      <c r="BS287" s="23"/>
      <c r="BT287" s="23"/>
      <c r="BU287" s="23"/>
      <c r="BV287" s="23"/>
      <c r="BW287" s="23"/>
    </row>
    <row r="288" spans="1:75" ht="18.75" customHeight="1">
      <c r="A288" s="154">
        <f>A287+1</f>
        <v>269</v>
      </c>
      <c r="B288" s="155" t="s">
        <v>72</v>
      </c>
      <c r="C288" s="165" t="s">
        <v>366</v>
      </c>
      <c r="D288" s="63">
        <v>203</v>
      </c>
      <c r="E288" s="168">
        <f>D288/$D$873</f>
        <v>5.2252655747663434E-4</v>
      </c>
      <c r="F288" s="169">
        <f t="shared" si="42"/>
        <v>0.88108016278117984</v>
      </c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52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  <c r="BD288" s="23"/>
      <c r="BE288" s="23"/>
      <c r="BF288" s="23"/>
      <c r="BG288" s="23"/>
      <c r="BH288" s="23"/>
      <c r="BI288" s="23"/>
      <c r="BJ288" s="23"/>
      <c r="BK288" s="23"/>
      <c r="BL288" s="23"/>
      <c r="BM288" s="23"/>
      <c r="BN288" s="23"/>
      <c r="BO288" s="23"/>
      <c r="BP288" s="23"/>
      <c r="BQ288" s="23"/>
      <c r="BR288" s="23"/>
      <c r="BS288" s="23"/>
      <c r="BT288" s="23"/>
      <c r="BU288" s="23"/>
      <c r="BV288" s="23"/>
      <c r="BW288" s="23"/>
    </row>
    <row r="289" spans="1:75" ht="18.75" customHeight="1">
      <c r="A289" s="154">
        <f>A288+1</f>
        <v>270</v>
      </c>
      <c r="B289" s="155" t="s">
        <v>52</v>
      </c>
      <c r="C289" s="165" t="s">
        <v>338</v>
      </c>
      <c r="D289" s="63">
        <v>201</v>
      </c>
      <c r="E289" s="168">
        <f>D289/$D$873</f>
        <v>5.1737851257538674E-4</v>
      </c>
      <c r="F289" s="169">
        <f t="shared" si="42"/>
        <v>0.88159754129375523</v>
      </c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52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  <c r="BH289" s="23"/>
      <c r="BI289" s="23"/>
      <c r="BJ289" s="23"/>
      <c r="BK289" s="23"/>
      <c r="BL289" s="23"/>
      <c r="BM289" s="23"/>
      <c r="BN289" s="23"/>
      <c r="BO289" s="23"/>
      <c r="BP289" s="23"/>
      <c r="BQ289" s="23"/>
      <c r="BR289" s="23"/>
      <c r="BS289" s="23"/>
      <c r="BT289" s="23"/>
      <c r="BU289" s="23"/>
      <c r="BV289" s="23"/>
      <c r="BW289" s="23"/>
    </row>
    <row r="290" spans="1:75" ht="18.75" customHeight="1">
      <c r="A290" s="154">
        <f>A289+1</f>
        <v>271</v>
      </c>
      <c r="B290" s="155" t="s">
        <v>58</v>
      </c>
      <c r="C290" s="165" t="s">
        <v>1686</v>
      </c>
      <c r="D290" s="63">
        <v>200</v>
      </c>
      <c r="E290" s="168">
        <f>D290/$D$873</f>
        <v>5.1480449012476282E-4</v>
      </c>
      <c r="F290" s="169">
        <f t="shared" si="42"/>
        <v>0.88211234578387998</v>
      </c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52"/>
      <c r="W290" s="252"/>
      <c r="X290" s="252"/>
      <c r="Y290" s="25"/>
      <c r="Z290" s="45"/>
      <c r="AA290" s="39"/>
      <c r="AB290" s="23"/>
      <c r="AC290" s="23"/>
      <c r="AD290" s="23"/>
      <c r="AE290" s="23"/>
      <c r="AF290" s="23"/>
      <c r="AG290" s="23"/>
      <c r="AH290" s="23"/>
      <c r="AI290" s="53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23"/>
      <c r="BC290" s="23"/>
      <c r="BD290" s="23"/>
      <c r="BE290" s="23"/>
      <c r="BF290" s="23"/>
      <c r="BG290" s="23"/>
      <c r="BH290" s="23"/>
      <c r="BI290" s="23"/>
      <c r="BJ290" s="23"/>
      <c r="BK290" s="23"/>
      <c r="BL290" s="23"/>
      <c r="BM290" s="23"/>
      <c r="BN290" s="23"/>
      <c r="BO290" s="23"/>
      <c r="BP290" s="23"/>
      <c r="BQ290" s="23"/>
      <c r="BR290" s="23"/>
      <c r="BS290" s="23"/>
      <c r="BT290" s="23"/>
      <c r="BU290" s="23"/>
      <c r="BV290" s="23"/>
      <c r="BW290" s="23"/>
    </row>
    <row r="291" spans="1:75" ht="18.75" customHeight="1">
      <c r="A291" s="154">
        <f>A290+1</f>
        <v>272</v>
      </c>
      <c r="B291" s="155" t="s">
        <v>72</v>
      </c>
      <c r="C291" s="165" t="s">
        <v>294</v>
      </c>
      <c r="D291" s="63">
        <v>199</v>
      </c>
      <c r="E291" s="168">
        <f>D291/$D$873</f>
        <v>5.1223046767413902E-4</v>
      </c>
      <c r="F291" s="169">
        <f t="shared" si="42"/>
        <v>0.8826245762515541</v>
      </c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23"/>
      <c r="BC291" s="23"/>
      <c r="BD291" s="23"/>
      <c r="BE291" s="23"/>
      <c r="BF291" s="23"/>
      <c r="BG291" s="23"/>
      <c r="BH291" s="23"/>
      <c r="BI291" s="23"/>
      <c r="BJ291" s="23"/>
      <c r="BK291" s="23"/>
      <c r="BL291" s="23"/>
      <c r="BM291" s="23"/>
      <c r="BN291" s="23"/>
      <c r="BO291" s="23"/>
      <c r="BP291" s="23"/>
      <c r="BQ291" s="23"/>
      <c r="BR291" s="23"/>
      <c r="BS291" s="23"/>
      <c r="BT291" s="23"/>
      <c r="BU291" s="23"/>
      <c r="BV291" s="23"/>
      <c r="BW291" s="23"/>
    </row>
    <row r="292" spans="1:75" ht="18.75" customHeight="1">
      <c r="A292" s="154">
        <f>A291+1</f>
        <v>273</v>
      </c>
      <c r="B292" s="155" t="s">
        <v>64</v>
      </c>
      <c r="C292" s="165" t="s">
        <v>1699</v>
      </c>
      <c r="D292" s="63">
        <v>199</v>
      </c>
      <c r="E292" s="168">
        <f>D292/$D$873</f>
        <v>5.1223046767413902E-4</v>
      </c>
      <c r="F292" s="169">
        <f t="shared" si="42"/>
        <v>0.88313680671922823</v>
      </c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3"/>
      <c r="BA292" s="23"/>
      <c r="BB292" s="23"/>
      <c r="BC292" s="23"/>
      <c r="BD292" s="23"/>
      <c r="BE292" s="23"/>
      <c r="BF292" s="23"/>
      <c r="BG292" s="23"/>
      <c r="BH292" s="23"/>
      <c r="BI292" s="23"/>
      <c r="BJ292" s="23"/>
      <c r="BK292" s="23"/>
      <c r="BL292" s="23"/>
      <c r="BM292" s="23"/>
      <c r="BN292" s="23"/>
      <c r="BO292" s="23"/>
      <c r="BP292" s="23"/>
      <c r="BQ292" s="23"/>
      <c r="BR292" s="23"/>
      <c r="BS292" s="23"/>
      <c r="BT292" s="23"/>
      <c r="BU292" s="23"/>
      <c r="BV292" s="23"/>
      <c r="BW292" s="23"/>
    </row>
    <row r="293" spans="1:75" ht="18.75" customHeight="1">
      <c r="A293" s="154">
        <f>A292+1</f>
        <v>274</v>
      </c>
      <c r="B293" s="155" t="s">
        <v>58</v>
      </c>
      <c r="C293" s="165" t="s">
        <v>304</v>
      </c>
      <c r="D293" s="63">
        <v>198</v>
      </c>
      <c r="E293" s="168">
        <f>D293/$D$873</f>
        <v>5.0965644522351521E-4</v>
      </c>
      <c r="F293" s="169">
        <f t="shared" si="42"/>
        <v>0.88364646316445172</v>
      </c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23"/>
      <c r="BC293" s="23"/>
      <c r="BD293" s="23"/>
      <c r="BE293" s="23"/>
      <c r="BF293" s="23"/>
      <c r="BG293" s="23"/>
      <c r="BH293" s="23"/>
      <c r="BI293" s="23"/>
      <c r="BJ293" s="23"/>
      <c r="BK293" s="23"/>
      <c r="BL293" s="23"/>
      <c r="BM293" s="23"/>
      <c r="BN293" s="23"/>
      <c r="BO293" s="23"/>
      <c r="BP293" s="23"/>
      <c r="BQ293" s="23"/>
      <c r="BR293" s="23"/>
      <c r="BS293" s="23"/>
      <c r="BT293" s="23"/>
      <c r="BU293" s="23"/>
      <c r="BV293" s="23"/>
      <c r="BW293" s="23"/>
    </row>
    <row r="294" spans="1:75" ht="18.75" customHeight="1">
      <c r="A294" s="154">
        <f>A293+1</f>
        <v>275</v>
      </c>
      <c r="B294" s="155" t="s">
        <v>72</v>
      </c>
      <c r="C294" s="165" t="s">
        <v>281</v>
      </c>
      <c r="D294" s="63">
        <v>198</v>
      </c>
      <c r="E294" s="168">
        <f>D294/$D$873</f>
        <v>5.0965644522351521E-4</v>
      </c>
      <c r="F294" s="169">
        <f t="shared" si="42"/>
        <v>0.88415611960967522</v>
      </c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23"/>
      <c r="BA294" s="23"/>
      <c r="BB294" s="23"/>
      <c r="BC294" s="23"/>
      <c r="BD294" s="23"/>
      <c r="BE294" s="23"/>
      <c r="BF294" s="23"/>
      <c r="BG294" s="23"/>
      <c r="BH294" s="23"/>
      <c r="BI294" s="23"/>
      <c r="BJ294" s="23"/>
      <c r="BK294" s="23"/>
      <c r="BL294" s="23"/>
      <c r="BM294" s="23"/>
      <c r="BN294" s="23"/>
      <c r="BO294" s="23"/>
      <c r="BP294" s="23"/>
      <c r="BQ294" s="23"/>
      <c r="BR294" s="23"/>
      <c r="BS294" s="23"/>
      <c r="BT294" s="23"/>
      <c r="BU294" s="23"/>
      <c r="BV294" s="23"/>
      <c r="BW294" s="23"/>
    </row>
    <row r="295" spans="1:75" ht="18.75" customHeight="1">
      <c r="A295" s="154">
        <f>A294+1</f>
        <v>276</v>
      </c>
      <c r="B295" s="155" t="s">
        <v>58</v>
      </c>
      <c r="C295" s="165" t="s">
        <v>369</v>
      </c>
      <c r="D295" s="63">
        <v>198</v>
      </c>
      <c r="E295" s="168">
        <f>D295/$D$873</f>
        <v>5.0965644522351521E-4</v>
      </c>
      <c r="F295" s="169">
        <f t="shared" si="42"/>
        <v>0.88466577605489871</v>
      </c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23"/>
      <c r="BC295" s="23"/>
      <c r="BD295" s="23"/>
      <c r="BE295" s="23"/>
      <c r="BF295" s="23"/>
      <c r="BG295" s="23"/>
      <c r="BH295" s="23"/>
      <c r="BI295" s="23"/>
      <c r="BJ295" s="23"/>
      <c r="BK295" s="23"/>
      <c r="BL295" s="23"/>
      <c r="BM295" s="23"/>
      <c r="BN295" s="23"/>
      <c r="BO295" s="23"/>
      <c r="BP295" s="23"/>
      <c r="BQ295" s="23"/>
      <c r="BR295" s="23"/>
      <c r="BS295" s="23"/>
      <c r="BT295" s="23"/>
      <c r="BU295" s="23"/>
      <c r="BV295" s="23"/>
      <c r="BW295" s="23"/>
    </row>
    <row r="296" spans="1:75" ht="18.75" customHeight="1">
      <c r="A296" s="154">
        <f>A295+1</f>
        <v>277</v>
      </c>
      <c r="B296" s="155" t="s">
        <v>52</v>
      </c>
      <c r="C296" s="165" t="s">
        <v>307</v>
      </c>
      <c r="D296" s="63">
        <v>196</v>
      </c>
      <c r="E296" s="168">
        <f>D296/$D$873</f>
        <v>5.0450840032226761E-4</v>
      </c>
      <c r="F296" s="169">
        <f t="shared" si="42"/>
        <v>0.88517028445522095</v>
      </c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23"/>
      <c r="BA296" s="23"/>
      <c r="BB296" s="23"/>
      <c r="BC296" s="23"/>
      <c r="BD296" s="23"/>
      <c r="BE296" s="23"/>
      <c r="BF296" s="23"/>
      <c r="BG296" s="23"/>
      <c r="BH296" s="23"/>
      <c r="BI296" s="23"/>
      <c r="BJ296" s="23"/>
      <c r="BK296" s="23"/>
      <c r="BL296" s="23"/>
      <c r="BM296" s="23"/>
      <c r="BN296" s="23"/>
      <c r="BO296" s="23"/>
      <c r="BP296" s="23"/>
      <c r="BQ296" s="23"/>
      <c r="BR296" s="23"/>
      <c r="BS296" s="23"/>
      <c r="BT296" s="23"/>
      <c r="BU296" s="23"/>
      <c r="BV296" s="23"/>
      <c r="BW296" s="23"/>
    </row>
    <row r="297" spans="1:75" ht="18.75" customHeight="1">
      <c r="A297" s="154">
        <f>A296+1</f>
        <v>278</v>
      </c>
      <c r="B297" s="155" t="s">
        <v>72</v>
      </c>
      <c r="C297" s="165" t="s">
        <v>1550</v>
      </c>
      <c r="D297" s="63">
        <v>196</v>
      </c>
      <c r="E297" s="168">
        <f>D297/$D$873</f>
        <v>5.0450840032226761E-4</v>
      </c>
      <c r="F297" s="169">
        <f t="shared" si="42"/>
        <v>0.88567479285554318</v>
      </c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  <c r="AW297" s="23"/>
      <c r="AX297" s="23"/>
      <c r="AY297" s="23"/>
      <c r="AZ297" s="23"/>
      <c r="BA297" s="23"/>
      <c r="BB297" s="23"/>
      <c r="BC297" s="23"/>
      <c r="BD297" s="23"/>
      <c r="BE297" s="23"/>
      <c r="BF297" s="23"/>
      <c r="BG297" s="23"/>
      <c r="BH297" s="23"/>
      <c r="BI297" s="23"/>
      <c r="BJ297" s="23"/>
      <c r="BK297" s="23"/>
      <c r="BL297" s="23"/>
      <c r="BM297" s="23"/>
      <c r="BN297" s="23"/>
      <c r="BO297" s="23"/>
      <c r="BP297" s="23"/>
      <c r="BQ297" s="23"/>
      <c r="BR297" s="23"/>
      <c r="BS297" s="23"/>
      <c r="BT297" s="23"/>
      <c r="BU297" s="23"/>
      <c r="BV297" s="23"/>
      <c r="BW297" s="23"/>
    </row>
    <row r="298" spans="1:75" ht="18.75" customHeight="1">
      <c r="A298" s="154">
        <f>A297+1</f>
        <v>279</v>
      </c>
      <c r="B298" s="155" t="s">
        <v>72</v>
      </c>
      <c r="C298" s="165" t="s">
        <v>1595</v>
      </c>
      <c r="D298" s="63">
        <v>196</v>
      </c>
      <c r="E298" s="168">
        <f>D298/$D$873</f>
        <v>5.0450840032226761E-4</v>
      </c>
      <c r="F298" s="169">
        <f t="shared" si="42"/>
        <v>0.88617930125586541</v>
      </c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  <c r="AW298" s="23"/>
      <c r="AX298" s="23"/>
      <c r="AY298" s="23"/>
      <c r="AZ298" s="23"/>
      <c r="BA298" s="23"/>
      <c r="BB298" s="23"/>
      <c r="BC298" s="23"/>
      <c r="BD298" s="23"/>
      <c r="BE298" s="23"/>
      <c r="BF298" s="23"/>
      <c r="BG298" s="23"/>
      <c r="BH298" s="23"/>
      <c r="BI298" s="23"/>
      <c r="BJ298" s="23"/>
      <c r="BK298" s="23"/>
      <c r="BL298" s="23"/>
      <c r="BM298" s="23"/>
      <c r="BN298" s="23"/>
      <c r="BO298" s="23"/>
      <c r="BP298" s="23"/>
      <c r="BQ298" s="23"/>
      <c r="BR298" s="23"/>
      <c r="BS298" s="23"/>
      <c r="BT298" s="23"/>
      <c r="BU298" s="23"/>
      <c r="BV298" s="23"/>
      <c r="BW298" s="23"/>
    </row>
    <row r="299" spans="1:75" ht="18.75" customHeight="1">
      <c r="A299" s="154">
        <f>A298+1</f>
        <v>280</v>
      </c>
      <c r="B299" s="155" t="s">
        <v>58</v>
      </c>
      <c r="C299" s="165" t="s">
        <v>407</v>
      </c>
      <c r="D299" s="63">
        <v>196</v>
      </c>
      <c r="E299" s="168">
        <f>D299/$D$873</f>
        <v>5.0450840032226761E-4</v>
      </c>
      <c r="F299" s="169">
        <f t="shared" si="42"/>
        <v>0.88668380965618765</v>
      </c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23"/>
      <c r="AX299" s="23"/>
      <c r="AY299" s="23"/>
      <c r="AZ299" s="23"/>
      <c r="BA299" s="23"/>
      <c r="BB299" s="23"/>
      <c r="BC299" s="23"/>
      <c r="BD299" s="23"/>
      <c r="BE299" s="23"/>
      <c r="BF299" s="23"/>
      <c r="BG299" s="23"/>
      <c r="BH299" s="23"/>
      <c r="BI299" s="23"/>
      <c r="BJ299" s="23"/>
      <c r="BK299" s="23"/>
      <c r="BL299" s="23"/>
      <c r="BM299" s="23"/>
      <c r="BN299" s="23"/>
      <c r="BO299" s="23"/>
      <c r="BP299" s="23"/>
      <c r="BQ299" s="23"/>
      <c r="BR299" s="23"/>
      <c r="BS299" s="23"/>
      <c r="BT299" s="23"/>
      <c r="BU299" s="23"/>
      <c r="BV299" s="23"/>
      <c r="BW299" s="23"/>
    </row>
    <row r="300" spans="1:75" ht="18.75" customHeight="1">
      <c r="A300" s="154">
        <f>A299+1</f>
        <v>281</v>
      </c>
      <c r="B300" s="155" t="s">
        <v>58</v>
      </c>
      <c r="C300" s="165" t="s">
        <v>1792</v>
      </c>
      <c r="D300" s="63">
        <v>196</v>
      </c>
      <c r="E300" s="168">
        <f>D300/$D$873</f>
        <v>5.0450840032226761E-4</v>
      </c>
      <c r="F300" s="169">
        <f t="shared" si="42"/>
        <v>0.88718831805650988</v>
      </c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  <c r="AU300" s="23"/>
      <c r="AV300" s="23"/>
      <c r="AW300" s="23"/>
      <c r="AX300" s="23"/>
      <c r="AY300" s="23"/>
      <c r="AZ300" s="23"/>
      <c r="BA300" s="23"/>
      <c r="BB300" s="23"/>
      <c r="BC300" s="23"/>
      <c r="BD300" s="23"/>
      <c r="BE300" s="23"/>
      <c r="BF300" s="23"/>
      <c r="BG300" s="23"/>
      <c r="BH300" s="23"/>
      <c r="BI300" s="23"/>
      <c r="BJ300" s="23"/>
      <c r="BK300" s="23"/>
      <c r="BL300" s="23"/>
      <c r="BM300" s="23"/>
      <c r="BN300" s="23"/>
      <c r="BO300" s="23"/>
      <c r="BP300" s="23"/>
      <c r="BQ300" s="23"/>
      <c r="BR300" s="23"/>
      <c r="BS300" s="23"/>
      <c r="BT300" s="23"/>
      <c r="BU300" s="23"/>
      <c r="BV300" s="23"/>
      <c r="BW300" s="23"/>
    </row>
    <row r="301" spans="1:75" ht="18.75" customHeight="1">
      <c r="A301" s="154">
        <f>A300+1</f>
        <v>282</v>
      </c>
      <c r="B301" s="155" t="s">
        <v>72</v>
      </c>
      <c r="C301" s="165" t="s">
        <v>326</v>
      </c>
      <c r="D301" s="63">
        <v>194</v>
      </c>
      <c r="E301" s="168">
        <f>D301/$D$873</f>
        <v>4.9936035542102E-4</v>
      </c>
      <c r="F301" s="169">
        <f t="shared" si="42"/>
        <v>0.88768767841193086</v>
      </c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  <c r="AS301" s="23"/>
      <c r="AT301" s="23"/>
      <c r="AU301" s="23"/>
      <c r="AV301" s="23"/>
      <c r="AW301" s="23"/>
      <c r="AX301" s="23"/>
      <c r="AY301" s="23"/>
      <c r="AZ301" s="23"/>
      <c r="BA301" s="23"/>
      <c r="BB301" s="23"/>
      <c r="BC301" s="23"/>
      <c r="BD301" s="23"/>
      <c r="BE301" s="23"/>
      <c r="BF301" s="23"/>
      <c r="BG301" s="23"/>
      <c r="BH301" s="23"/>
      <c r="BI301" s="23"/>
      <c r="BJ301" s="23"/>
      <c r="BK301" s="23"/>
      <c r="BL301" s="23"/>
      <c r="BM301" s="23"/>
      <c r="BN301" s="23"/>
      <c r="BO301" s="23"/>
      <c r="BP301" s="23"/>
      <c r="BQ301" s="23"/>
      <c r="BR301" s="23"/>
      <c r="BS301" s="23"/>
      <c r="BT301" s="23"/>
      <c r="BU301" s="23"/>
      <c r="BV301" s="23"/>
      <c r="BW301" s="23"/>
    </row>
    <row r="302" spans="1:75" ht="18.75" customHeight="1">
      <c r="A302" s="154">
        <f>A301+1</f>
        <v>283</v>
      </c>
      <c r="B302" s="155" t="s">
        <v>58</v>
      </c>
      <c r="C302" s="165" t="s">
        <v>1649</v>
      </c>
      <c r="D302" s="63">
        <v>194</v>
      </c>
      <c r="E302" s="168">
        <f>D302/$D$873</f>
        <v>4.9936035542102E-4</v>
      </c>
      <c r="F302" s="169">
        <f t="shared" si="42"/>
        <v>0.88818703876735183</v>
      </c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3"/>
      <c r="AT302" s="23"/>
      <c r="AU302" s="23"/>
      <c r="AV302" s="23"/>
      <c r="AW302" s="23"/>
      <c r="AX302" s="23"/>
      <c r="AY302" s="23"/>
      <c r="AZ302" s="23"/>
      <c r="BA302" s="23"/>
      <c r="BB302" s="23"/>
      <c r="BC302" s="23"/>
      <c r="BD302" s="23"/>
      <c r="BE302" s="23"/>
      <c r="BF302" s="23"/>
      <c r="BG302" s="23"/>
      <c r="BH302" s="23"/>
      <c r="BI302" s="23"/>
      <c r="BJ302" s="23"/>
      <c r="BK302" s="23"/>
      <c r="BL302" s="23"/>
      <c r="BM302" s="23"/>
      <c r="BN302" s="23"/>
      <c r="BO302" s="23"/>
      <c r="BP302" s="23"/>
      <c r="BQ302" s="23"/>
      <c r="BR302" s="23"/>
      <c r="BS302" s="23"/>
      <c r="BT302" s="23"/>
      <c r="BU302" s="23"/>
      <c r="BV302" s="23"/>
      <c r="BW302" s="23"/>
    </row>
    <row r="303" spans="1:75" ht="18.75" customHeight="1">
      <c r="A303" s="154">
        <f>A302+1</f>
        <v>284</v>
      </c>
      <c r="B303" s="155" t="s">
        <v>56</v>
      </c>
      <c r="C303" s="165" t="s">
        <v>276</v>
      </c>
      <c r="D303" s="63">
        <v>193</v>
      </c>
      <c r="E303" s="168">
        <f>D303/$D$873</f>
        <v>4.9678633297039619E-4</v>
      </c>
      <c r="F303" s="169">
        <f t="shared" si="42"/>
        <v>0.88868382510032218</v>
      </c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  <c r="AS303" s="23"/>
      <c r="AT303" s="23"/>
      <c r="AU303" s="23"/>
      <c r="AV303" s="23"/>
      <c r="AW303" s="23"/>
      <c r="AX303" s="23"/>
      <c r="AY303" s="23"/>
      <c r="AZ303" s="23"/>
      <c r="BA303" s="23"/>
      <c r="BB303" s="23"/>
      <c r="BC303" s="23"/>
      <c r="BD303" s="23"/>
      <c r="BE303" s="23"/>
      <c r="BF303" s="23"/>
      <c r="BG303" s="23"/>
      <c r="BH303" s="23"/>
      <c r="BI303" s="23"/>
      <c r="BJ303" s="23"/>
      <c r="BK303" s="23"/>
      <c r="BL303" s="23"/>
      <c r="BM303" s="23"/>
      <c r="BN303" s="23"/>
      <c r="BO303" s="23"/>
      <c r="BP303" s="23"/>
      <c r="BQ303" s="23"/>
      <c r="BR303" s="23"/>
      <c r="BS303" s="23"/>
      <c r="BT303" s="23"/>
      <c r="BU303" s="23"/>
      <c r="BV303" s="23"/>
      <c r="BW303" s="23"/>
    </row>
    <row r="304" spans="1:75" ht="18.75" customHeight="1">
      <c r="A304" s="154">
        <f>A303+1</f>
        <v>285</v>
      </c>
      <c r="B304" s="155" t="s">
        <v>917</v>
      </c>
      <c r="C304" s="165" t="s">
        <v>460</v>
      </c>
      <c r="D304" s="63">
        <v>189</v>
      </c>
      <c r="E304" s="168">
        <f>D304/$D$873</f>
        <v>4.8649024316790092E-4</v>
      </c>
      <c r="F304" s="169">
        <f t="shared" si="42"/>
        <v>0.88917031534349011</v>
      </c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  <c r="AS304" s="23"/>
      <c r="AT304" s="23"/>
      <c r="AU304" s="23"/>
      <c r="AV304" s="23"/>
      <c r="AW304" s="23"/>
      <c r="AX304" s="23"/>
      <c r="AY304" s="23"/>
      <c r="AZ304" s="23"/>
      <c r="BA304" s="23"/>
      <c r="BB304" s="23"/>
      <c r="BC304" s="23"/>
      <c r="BD304" s="23"/>
      <c r="BE304" s="23"/>
      <c r="BF304" s="23"/>
      <c r="BG304" s="23"/>
      <c r="BH304" s="23"/>
      <c r="BI304" s="23"/>
      <c r="BJ304" s="23"/>
      <c r="BK304" s="23"/>
      <c r="BL304" s="23"/>
      <c r="BM304" s="23"/>
      <c r="BN304" s="23"/>
      <c r="BO304" s="23"/>
      <c r="BP304" s="23"/>
      <c r="BQ304" s="23"/>
      <c r="BR304" s="23"/>
      <c r="BS304" s="23"/>
      <c r="BT304" s="23"/>
      <c r="BU304" s="23"/>
      <c r="BV304" s="23"/>
      <c r="BW304" s="23"/>
    </row>
    <row r="305" spans="1:75" ht="18.75" customHeight="1">
      <c r="A305" s="154">
        <f>A304+1</f>
        <v>286</v>
      </c>
      <c r="B305" s="155" t="s">
        <v>72</v>
      </c>
      <c r="C305" s="165" t="s">
        <v>362</v>
      </c>
      <c r="D305" s="63">
        <v>186</v>
      </c>
      <c r="E305" s="168">
        <f>D305/$D$873</f>
        <v>4.7876817581602945E-4</v>
      </c>
      <c r="F305" s="169">
        <f t="shared" si="42"/>
        <v>0.88964908351930616</v>
      </c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U305" s="23"/>
      <c r="AV305" s="23"/>
      <c r="AW305" s="23"/>
      <c r="AX305" s="23"/>
      <c r="AY305" s="23"/>
      <c r="AZ305" s="23"/>
      <c r="BA305" s="23"/>
      <c r="BB305" s="23"/>
      <c r="BC305" s="23"/>
      <c r="BD305" s="23"/>
      <c r="BE305" s="23"/>
      <c r="BF305" s="23"/>
      <c r="BG305" s="23"/>
      <c r="BH305" s="23"/>
      <c r="BI305" s="23"/>
      <c r="BJ305" s="23"/>
      <c r="BK305" s="23"/>
      <c r="BL305" s="23"/>
      <c r="BM305" s="23"/>
      <c r="BN305" s="23"/>
      <c r="BO305" s="23"/>
      <c r="BP305" s="23"/>
      <c r="BQ305" s="23"/>
      <c r="BR305" s="23"/>
      <c r="BS305" s="23"/>
      <c r="BT305" s="23"/>
      <c r="BU305" s="23"/>
      <c r="BV305" s="23"/>
      <c r="BW305" s="23"/>
    </row>
    <row r="306" spans="1:75" ht="18.75" customHeight="1">
      <c r="A306" s="154">
        <f>A305+1</f>
        <v>287</v>
      </c>
      <c r="B306" s="155" t="s">
        <v>917</v>
      </c>
      <c r="C306" s="165" t="s">
        <v>1667</v>
      </c>
      <c r="D306" s="63">
        <v>185</v>
      </c>
      <c r="E306" s="168">
        <f>D306/$D$873</f>
        <v>4.7619415336540565E-4</v>
      </c>
      <c r="F306" s="169">
        <f t="shared" si="42"/>
        <v>0.89012527767267158</v>
      </c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  <c r="AU306" s="23"/>
      <c r="AV306" s="23"/>
      <c r="AW306" s="23"/>
      <c r="AX306" s="23"/>
      <c r="AY306" s="23"/>
      <c r="AZ306" s="23"/>
      <c r="BA306" s="23"/>
      <c r="BB306" s="23"/>
      <c r="BC306" s="23"/>
      <c r="BD306" s="23"/>
      <c r="BE306" s="23"/>
      <c r="BF306" s="23"/>
      <c r="BG306" s="23"/>
      <c r="BH306" s="23"/>
      <c r="BI306" s="23"/>
      <c r="BJ306" s="23"/>
      <c r="BK306" s="23"/>
      <c r="BL306" s="23"/>
      <c r="BM306" s="23"/>
      <c r="BN306" s="23"/>
      <c r="BO306" s="23"/>
      <c r="BP306" s="23"/>
      <c r="BQ306" s="23"/>
      <c r="BR306" s="23"/>
      <c r="BS306" s="23"/>
      <c r="BT306" s="23"/>
      <c r="BU306" s="23"/>
      <c r="BV306" s="23"/>
      <c r="BW306" s="23"/>
    </row>
    <row r="307" spans="1:75" ht="18.75" customHeight="1">
      <c r="A307" s="154">
        <f>A306+1</f>
        <v>288</v>
      </c>
      <c r="B307" s="155" t="s">
        <v>917</v>
      </c>
      <c r="C307" s="165" t="s">
        <v>1499</v>
      </c>
      <c r="D307" s="63">
        <v>184</v>
      </c>
      <c r="E307" s="168">
        <f>D307/$D$873</f>
        <v>4.7362013091478185E-4</v>
      </c>
      <c r="F307" s="169">
        <f t="shared" si="42"/>
        <v>0.89059889780358636</v>
      </c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  <c r="AU307" s="23"/>
      <c r="AV307" s="23"/>
      <c r="AW307" s="23"/>
      <c r="AX307" s="23"/>
      <c r="AY307" s="23"/>
      <c r="AZ307" s="23"/>
      <c r="BA307" s="23"/>
      <c r="BB307" s="23"/>
      <c r="BC307" s="23"/>
      <c r="BD307" s="23"/>
      <c r="BE307" s="23"/>
      <c r="BF307" s="23"/>
      <c r="BG307" s="23"/>
      <c r="BH307" s="23"/>
      <c r="BI307" s="23"/>
      <c r="BJ307" s="23"/>
      <c r="BK307" s="23"/>
      <c r="BL307" s="23"/>
      <c r="BM307" s="23"/>
      <c r="BN307" s="23"/>
      <c r="BO307" s="23"/>
      <c r="BP307" s="23"/>
      <c r="BQ307" s="23"/>
      <c r="BR307" s="23"/>
      <c r="BS307" s="23"/>
      <c r="BT307" s="23"/>
      <c r="BU307" s="23"/>
      <c r="BV307" s="23"/>
      <c r="BW307" s="23"/>
    </row>
    <row r="308" spans="1:75" ht="18.75" customHeight="1">
      <c r="A308" s="154">
        <f>A307+1</f>
        <v>289</v>
      </c>
      <c r="B308" s="155" t="s">
        <v>917</v>
      </c>
      <c r="C308" s="165" t="s">
        <v>1677</v>
      </c>
      <c r="D308" s="63">
        <v>184</v>
      </c>
      <c r="E308" s="168">
        <f>D308/$D$873</f>
        <v>4.7362013091478185E-4</v>
      </c>
      <c r="F308" s="169">
        <f t="shared" si="42"/>
        <v>0.89107251793450115</v>
      </c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  <c r="AU308" s="23"/>
      <c r="AV308" s="23"/>
      <c r="AW308" s="23"/>
      <c r="AX308" s="23"/>
      <c r="AY308" s="23"/>
      <c r="AZ308" s="23"/>
      <c r="BA308" s="23"/>
      <c r="BB308" s="23"/>
      <c r="BC308" s="23"/>
      <c r="BD308" s="23"/>
      <c r="BE308" s="23"/>
      <c r="BF308" s="23"/>
      <c r="BG308" s="23"/>
      <c r="BH308" s="23"/>
      <c r="BI308" s="23"/>
      <c r="BJ308" s="23"/>
      <c r="BK308" s="23"/>
      <c r="BL308" s="23"/>
      <c r="BM308" s="23"/>
      <c r="BN308" s="23"/>
      <c r="BO308" s="23"/>
      <c r="BP308" s="23"/>
      <c r="BQ308" s="23"/>
      <c r="BR308" s="23"/>
      <c r="BS308" s="23"/>
      <c r="BT308" s="23"/>
      <c r="BU308" s="23"/>
      <c r="BV308" s="23"/>
      <c r="BW308" s="23"/>
    </row>
    <row r="309" spans="1:75" ht="18.75" customHeight="1">
      <c r="A309" s="154">
        <f>A308+1</f>
        <v>290</v>
      </c>
      <c r="B309" s="155" t="s">
        <v>72</v>
      </c>
      <c r="C309" s="165" t="s">
        <v>348</v>
      </c>
      <c r="D309" s="63">
        <v>182</v>
      </c>
      <c r="E309" s="168">
        <f>D309/$D$873</f>
        <v>4.6847208601353424E-4</v>
      </c>
      <c r="F309" s="169">
        <f t="shared" si="42"/>
        <v>0.89154099002051468</v>
      </c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  <c r="AU309" s="23"/>
      <c r="AV309" s="23"/>
      <c r="AW309" s="23"/>
      <c r="AX309" s="23"/>
      <c r="AY309" s="23"/>
      <c r="AZ309" s="23"/>
      <c r="BA309" s="23"/>
      <c r="BB309" s="23"/>
      <c r="BC309" s="23"/>
      <c r="BD309" s="23"/>
      <c r="BE309" s="23"/>
      <c r="BF309" s="23"/>
      <c r="BG309" s="23"/>
      <c r="BH309" s="23"/>
      <c r="BI309" s="23"/>
      <c r="BJ309" s="23"/>
      <c r="BK309" s="23"/>
      <c r="BL309" s="23"/>
      <c r="BM309" s="23"/>
      <c r="BN309" s="23"/>
      <c r="BO309" s="23"/>
      <c r="BP309" s="23"/>
      <c r="BQ309" s="23"/>
      <c r="BR309" s="23"/>
      <c r="BS309" s="23"/>
      <c r="BT309" s="23"/>
      <c r="BU309" s="23"/>
      <c r="BV309" s="23"/>
      <c r="BW309" s="23"/>
    </row>
    <row r="310" spans="1:75" ht="18.75" customHeight="1">
      <c r="A310" s="154">
        <f>A309+1</f>
        <v>291</v>
      </c>
      <c r="B310" s="155" t="s">
        <v>917</v>
      </c>
      <c r="C310" s="165" t="s">
        <v>312</v>
      </c>
      <c r="D310" s="63">
        <v>182</v>
      </c>
      <c r="E310" s="168">
        <f>D310/$D$873</f>
        <v>4.6847208601353424E-4</v>
      </c>
      <c r="F310" s="169">
        <f t="shared" si="42"/>
        <v>0.89200946210652821</v>
      </c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  <c r="AS310" s="23"/>
      <c r="AT310" s="23"/>
      <c r="AU310" s="23"/>
      <c r="AV310" s="23"/>
      <c r="AW310" s="23"/>
      <c r="AX310" s="23"/>
      <c r="AY310" s="23"/>
      <c r="AZ310" s="23"/>
      <c r="BA310" s="23"/>
      <c r="BB310" s="23"/>
      <c r="BC310" s="23"/>
      <c r="BD310" s="23"/>
      <c r="BE310" s="23"/>
      <c r="BF310" s="23"/>
      <c r="BG310" s="23"/>
      <c r="BH310" s="23"/>
      <c r="BI310" s="23"/>
      <c r="BJ310" s="23"/>
      <c r="BK310" s="23"/>
      <c r="BL310" s="23"/>
      <c r="BM310" s="23"/>
      <c r="BN310" s="23"/>
      <c r="BO310" s="23"/>
      <c r="BP310" s="23"/>
      <c r="BQ310" s="23"/>
      <c r="BR310" s="23"/>
      <c r="BS310" s="23"/>
      <c r="BT310" s="23"/>
      <c r="BU310" s="23"/>
      <c r="BV310" s="23"/>
      <c r="BW310" s="23"/>
    </row>
    <row r="311" spans="1:75" ht="18.75" customHeight="1">
      <c r="A311" s="154">
        <f>A310+1</f>
        <v>292</v>
      </c>
      <c r="B311" s="155" t="s">
        <v>64</v>
      </c>
      <c r="C311" s="165" t="s">
        <v>1487</v>
      </c>
      <c r="D311" s="63">
        <v>180</v>
      </c>
      <c r="E311" s="168">
        <f>D311/$D$873</f>
        <v>4.6332404111228657E-4</v>
      </c>
      <c r="F311" s="169">
        <f t="shared" si="42"/>
        <v>0.89247278614764047</v>
      </c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  <c r="AU311" s="23"/>
      <c r="AV311" s="23"/>
      <c r="AW311" s="23"/>
      <c r="AX311" s="23"/>
      <c r="AY311" s="23"/>
      <c r="AZ311" s="23"/>
      <c r="BA311" s="23"/>
      <c r="BB311" s="23"/>
      <c r="BC311" s="23"/>
      <c r="BD311" s="23"/>
      <c r="BE311" s="23"/>
      <c r="BF311" s="23"/>
      <c r="BG311" s="23"/>
      <c r="BH311" s="23"/>
      <c r="BI311" s="23"/>
      <c r="BJ311" s="23"/>
      <c r="BK311" s="23"/>
      <c r="BL311" s="23"/>
      <c r="BM311" s="23"/>
      <c r="BN311" s="23"/>
      <c r="BO311" s="23"/>
      <c r="BP311" s="23"/>
      <c r="BQ311" s="23"/>
      <c r="BR311" s="23"/>
      <c r="BS311" s="23"/>
      <c r="BT311" s="23"/>
      <c r="BU311" s="23"/>
      <c r="BV311" s="23"/>
      <c r="BW311" s="23"/>
    </row>
    <row r="312" spans="1:75" ht="18.75" customHeight="1">
      <c r="A312" s="154">
        <f>A311+1</f>
        <v>293</v>
      </c>
      <c r="B312" s="155" t="s">
        <v>56</v>
      </c>
      <c r="C312" s="165" t="s">
        <v>1695</v>
      </c>
      <c r="D312" s="63">
        <v>180</v>
      </c>
      <c r="E312" s="168">
        <f>D312/$D$873</f>
        <v>4.6332404111228657E-4</v>
      </c>
      <c r="F312" s="169">
        <f t="shared" si="42"/>
        <v>0.89293611018875274</v>
      </c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  <c r="AT312" s="23"/>
      <c r="AU312" s="23"/>
      <c r="AV312" s="23"/>
      <c r="AW312" s="23"/>
      <c r="AX312" s="23"/>
      <c r="AY312" s="23"/>
      <c r="AZ312" s="23"/>
      <c r="BA312" s="23"/>
      <c r="BB312" s="23"/>
      <c r="BC312" s="23"/>
      <c r="BD312" s="23"/>
      <c r="BE312" s="23"/>
      <c r="BF312" s="23"/>
      <c r="BG312" s="23"/>
      <c r="BH312" s="23"/>
      <c r="BI312" s="23"/>
      <c r="BJ312" s="23"/>
      <c r="BK312" s="23"/>
      <c r="BL312" s="23"/>
      <c r="BM312" s="23"/>
      <c r="BN312" s="23"/>
      <c r="BO312" s="23"/>
      <c r="BP312" s="23"/>
      <c r="BQ312" s="23"/>
      <c r="BR312" s="23"/>
      <c r="BS312" s="23"/>
      <c r="BT312" s="23"/>
      <c r="BU312" s="23"/>
      <c r="BV312" s="23"/>
      <c r="BW312" s="23"/>
    </row>
    <row r="313" spans="1:75" ht="18.75" customHeight="1">
      <c r="A313" s="154">
        <f>A312+1</f>
        <v>294</v>
      </c>
      <c r="B313" s="155" t="s">
        <v>72</v>
      </c>
      <c r="C313" s="165" t="s">
        <v>392</v>
      </c>
      <c r="D313" s="63">
        <v>178</v>
      </c>
      <c r="E313" s="168">
        <f>D313/$D$873</f>
        <v>4.5817599621103896E-4</v>
      </c>
      <c r="F313" s="169">
        <f t="shared" si="42"/>
        <v>0.89339428618496375</v>
      </c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  <c r="AT313" s="23"/>
      <c r="AU313" s="23"/>
      <c r="AV313" s="23"/>
      <c r="AW313" s="23"/>
      <c r="AX313" s="23"/>
      <c r="AY313" s="23"/>
      <c r="AZ313" s="23"/>
      <c r="BA313" s="23"/>
      <c r="BB313" s="23"/>
      <c r="BC313" s="23"/>
      <c r="BD313" s="23"/>
      <c r="BE313" s="23"/>
      <c r="BF313" s="23"/>
      <c r="BG313" s="23"/>
      <c r="BH313" s="23"/>
      <c r="BI313" s="23"/>
      <c r="BJ313" s="23"/>
      <c r="BK313" s="23"/>
      <c r="BL313" s="23"/>
      <c r="BM313" s="23"/>
      <c r="BN313" s="23"/>
      <c r="BO313" s="23"/>
      <c r="BP313" s="23"/>
      <c r="BQ313" s="23"/>
      <c r="BR313" s="23"/>
      <c r="BS313" s="23"/>
      <c r="BT313" s="23"/>
      <c r="BU313" s="23"/>
      <c r="BV313" s="23"/>
      <c r="BW313" s="23"/>
    </row>
    <row r="314" spans="1:75" ht="18.75" customHeight="1">
      <c r="A314" s="154">
        <f>A313+1</f>
        <v>295</v>
      </c>
      <c r="B314" s="155" t="s">
        <v>72</v>
      </c>
      <c r="C314" s="165" t="s">
        <v>340</v>
      </c>
      <c r="D314" s="63">
        <v>178</v>
      </c>
      <c r="E314" s="168">
        <f>D314/$D$873</f>
        <v>4.5817599621103896E-4</v>
      </c>
      <c r="F314" s="169">
        <f t="shared" si="42"/>
        <v>0.89385246218117476</v>
      </c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  <c r="AT314" s="23"/>
      <c r="AU314" s="23"/>
      <c r="AV314" s="23"/>
      <c r="AW314" s="23"/>
      <c r="AX314" s="23"/>
      <c r="AY314" s="23"/>
      <c r="AZ314" s="23"/>
      <c r="BA314" s="23"/>
      <c r="BB314" s="23"/>
      <c r="BC314" s="23"/>
      <c r="BD314" s="23"/>
      <c r="BE314" s="23"/>
      <c r="BF314" s="23"/>
      <c r="BG314" s="23"/>
      <c r="BH314" s="23"/>
      <c r="BI314" s="23"/>
      <c r="BJ314" s="23"/>
      <c r="BK314" s="23"/>
      <c r="BL314" s="23"/>
      <c r="BM314" s="23"/>
      <c r="BN314" s="23"/>
      <c r="BO314" s="23"/>
      <c r="BP314" s="23"/>
      <c r="BQ314" s="23"/>
      <c r="BR314" s="23"/>
      <c r="BS314" s="23"/>
      <c r="BT314" s="23"/>
      <c r="BU314" s="23"/>
      <c r="BV314" s="23"/>
      <c r="BW314" s="23"/>
    </row>
    <row r="315" spans="1:75" ht="18.75" customHeight="1">
      <c r="A315" s="154">
        <f>A314+1</f>
        <v>296</v>
      </c>
      <c r="B315" s="155" t="s">
        <v>56</v>
      </c>
      <c r="C315" s="165" t="s">
        <v>378</v>
      </c>
      <c r="D315" s="63">
        <v>177</v>
      </c>
      <c r="E315" s="168">
        <f>D315/$D$873</f>
        <v>4.5560197376041516E-4</v>
      </c>
      <c r="F315" s="169">
        <f t="shared" si="42"/>
        <v>0.89430806415493513</v>
      </c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  <c r="AU315" s="23"/>
      <c r="AV315" s="23"/>
      <c r="AW315" s="23"/>
      <c r="AX315" s="23"/>
      <c r="AY315" s="23"/>
      <c r="AZ315" s="23"/>
      <c r="BA315" s="23"/>
      <c r="BB315" s="23"/>
      <c r="BC315" s="23"/>
      <c r="BD315" s="23"/>
      <c r="BE315" s="23"/>
      <c r="BF315" s="23"/>
      <c r="BG315" s="23"/>
      <c r="BH315" s="23"/>
      <c r="BI315" s="23"/>
      <c r="BJ315" s="23"/>
      <c r="BK315" s="23"/>
      <c r="BL315" s="23"/>
      <c r="BM315" s="23"/>
      <c r="BN315" s="23"/>
      <c r="BO315" s="23"/>
      <c r="BP315" s="23"/>
      <c r="BQ315" s="23"/>
      <c r="BR315" s="23"/>
      <c r="BS315" s="23"/>
      <c r="BT315" s="23"/>
      <c r="BU315" s="23"/>
      <c r="BV315" s="23"/>
      <c r="BW315" s="23"/>
    </row>
    <row r="316" spans="1:75" ht="18.75" customHeight="1">
      <c r="A316" s="154">
        <f>A315+1</f>
        <v>297</v>
      </c>
      <c r="B316" s="155" t="s">
        <v>72</v>
      </c>
      <c r="C316" s="165" t="s">
        <v>1691</v>
      </c>
      <c r="D316" s="63">
        <v>177</v>
      </c>
      <c r="E316" s="168">
        <f>D316/$D$873</f>
        <v>4.5560197376041516E-4</v>
      </c>
      <c r="F316" s="169">
        <f t="shared" si="42"/>
        <v>0.89476366612869551</v>
      </c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  <c r="AU316" s="23"/>
      <c r="AV316" s="23"/>
      <c r="AW316" s="23"/>
      <c r="AX316" s="23"/>
      <c r="AY316" s="23"/>
      <c r="AZ316" s="23"/>
      <c r="BA316" s="23"/>
      <c r="BB316" s="23"/>
      <c r="BC316" s="23"/>
      <c r="BD316" s="23"/>
      <c r="BE316" s="23"/>
      <c r="BF316" s="23"/>
      <c r="BG316" s="23"/>
      <c r="BH316" s="23"/>
      <c r="BI316" s="23"/>
      <c r="BJ316" s="23"/>
      <c r="BK316" s="23"/>
      <c r="BL316" s="23"/>
      <c r="BM316" s="23"/>
      <c r="BN316" s="23"/>
      <c r="BO316" s="23"/>
      <c r="BP316" s="23"/>
      <c r="BQ316" s="23"/>
      <c r="BR316" s="23"/>
      <c r="BS316" s="23"/>
      <c r="BT316" s="23"/>
      <c r="BU316" s="23"/>
      <c r="BV316" s="23"/>
      <c r="BW316" s="23"/>
    </row>
    <row r="317" spans="1:75" ht="18.75" customHeight="1">
      <c r="A317" s="154">
        <f>A316+1</f>
        <v>298</v>
      </c>
      <c r="B317" s="155" t="s">
        <v>61</v>
      </c>
      <c r="C317" s="165" t="s">
        <v>1553</v>
      </c>
      <c r="D317" s="63">
        <v>176</v>
      </c>
      <c r="E317" s="168">
        <f>D317/$D$873</f>
        <v>4.530279513097913E-4</v>
      </c>
      <c r="F317" s="169">
        <f t="shared" si="42"/>
        <v>0.89521669408000526</v>
      </c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  <c r="AU317" s="23"/>
      <c r="AV317" s="23"/>
      <c r="AW317" s="23"/>
      <c r="AX317" s="23"/>
      <c r="AY317" s="23"/>
      <c r="AZ317" s="23"/>
      <c r="BA317" s="23"/>
      <c r="BB317" s="23"/>
      <c r="BC317" s="23"/>
      <c r="BD317" s="23"/>
      <c r="BE317" s="23"/>
      <c r="BF317" s="23"/>
      <c r="BG317" s="23"/>
      <c r="BH317" s="23"/>
      <c r="BI317" s="23"/>
      <c r="BJ317" s="23"/>
      <c r="BK317" s="23"/>
      <c r="BL317" s="23"/>
      <c r="BM317" s="23"/>
      <c r="BN317" s="23"/>
      <c r="BO317" s="23"/>
      <c r="BP317" s="23"/>
      <c r="BQ317" s="23"/>
      <c r="BR317" s="23"/>
      <c r="BS317" s="23"/>
      <c r="BT317" s="23"/>
      <c r="BU317" s="23"/>
      <c r="BV317" s="23"/>
      <c r="BW317" s="23"/>
    </row>
    <row r="318" spans="1:75" ht="18.75" customHeight="1">
      <c r="A318" s="154">
        <f>A317+1</f>
        <v>299</v>
      </c>
      <c r="B318" s="155" t="s">
        <v>52</v>
      </c>
      <c r="C318" s="165" t="s">
        <v>436</v>
      </c>
      <c r="D318" s="63">
        <v>176</v>
      </c>
      <c r="E318" s="168">
        <f>D318/$D$873</f>
        <v>4.530279513097913E-4</v>
      </c>
      <c r="F318" s="169">
        <f t="shared" si="42"/>
        <v>0.89566972203131501</v>
      </c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  <c r="AU318" s="23"/>
      <c r="AV318" s="23"/>
      <c r="AW318" s="23"/>
      <c r="AX318" s="23"/>
      <c r="AY318" s="23"/>
      <c r="AZ318" s="23"/>
      <c r="BA318" s="23"/>
      <c r="BB318" s="23"/>
      <c r="BC318" s="23"/>
      <c r="BD318" s="23"/>
      <c r="BE318" s="23"/>
      <c r="BF318" s="23"/>
      <c r="BG318" s="23"/>
      <c r="BH318" s="23"/>
      <c r="BI318" s="23"/>
      <c r="BJ318" s="23"/>
      <c r="BK318" s="23"/>
      <c r="BL318" s="23"/>
      <c r="BM318" s="23"/>
      <c r="BN318" s="23"/>
      <c r="BO318" s="23"/>
      <c r="BP318" s="23"/>
      <c r="BQ318" s="23"/>
      <c r="BR318" s="23"/>
      <c r="BS318" s="23"/>
      <c r="BT318" s="23"/>
      <c r="BU318" s="23"/>
      <c r="BV318" s="23"/>
      <c r="BW318" s="23"/>
    </row>
    <row r="319" spans="1:75" ht="18.75" customHeight="1">
      <c r="A319" s="154">
        <f>A318+1</f>
        <v>300</v>
      </c>
      <c r="B319" s="155" t="s">
        <v>52</v>
      </c>
      <c r="C319" s="165" t="s">
        <v>1735</v>
      </c>
      <c r="D319" s="63">
        <v>176</v>
      </c>
      <c r="E319" s="168">
        <f>D319/$D$873</f>
        <v>4.530279513097913E-4</v>
      </c>
      <c r="F319" s="169">
        <f t="shared" si="42"/>
        <v>0.89612274998262476</v>
      </c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  <c r="AU319" s="23"/>
      <c r="AV319" s="23"/>
      <c r="AW319" s="23"/>
      <c r="AX319" s="23"/>
      <c r="AY319" s="23"/>
      <c r="AZ319" s="23"/>
      <c r="BA319" s="23"/>
      <c r="BB319" s="23"/>
      <c r="BC319" s="23"/>
      <c r="BD319" s="23"/>
      <c r="BE319" s="23"/>
      <c r="BF319" s="23"/>
      <c r="BG319" s="23"/>
      <c r="BH319" s="23"/>
      <c r="BI319" s="23"/>
      <c r="BJ319" s="23"/>
      <c r="BK319" s="23"/>
      <c r="BL319" s="23"/>
      <c r="BM319" s="23"/>
      <c r="BN319" s="23"/>
      <c r="BO319" s="23"/>
      <c r="BP319" s="23"/>
      <c r="BQ319" s="23"/>
      <c r="BR319" s="23"/>
      <c r="BS319" s="23"/>
      <c r="BT319" s="23"/>
      <c r="BU319" s="23"/>
      <c r="BV319" s="23"/>
      <c r="BW319" s="23"/>
    </row>
    <row r="320" spans="1:75" ht="18.75" customHeight="1">
      <c r="A320" s="154">
        <f>A319+1</f>
        <v>301</v>
      </c>
      <c r="B320" s="155" t="s">
        <v>79</v>
      </c>
      <c r="C320" s="165" t="s">
        <v>1508</v>
      </c>
      <c r="D320" s="63">
        <v>175</v>
      </c>
      <c r="E320" s="168">
        <f>D320/$D$873</f>
        <v>4.504539288591675E-4</v>
      </c>
      <c r="F320" s="169">
        <f t="shared" si="42"/>
        <v>0.89657320391148387</v>
      </c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  <c r="AW320" s="23"/>
      <c r="AX320" s="23"/>
      <c r="AY320" s="23"/>
      <c r="AZ320" s="23"/>
      <c r="BA320" s="23"/>
      <c r="BB320" s="23"/>
      <c r="BC320" s="23"/>
      <c r="BD320" s="23"/>
      <c r="BE320" s="23"/>
      <c r="BF320" s="23"/>
      <c r="BG320" s="23"/>
      <c r="BH320" s="23"/>
      <c r="BI320" s="23"/>
      <c r="BJ320" s="23"/>
      <c r="BK320" s="23"/>
      <c r="BL320" s="23"/>
      <c r="BM320" s="23"/>
      <c r="BN320" s="23"/>
      <c r="BO320" s="23"/>
      <c r="BP320" s="23"/>
      <c r="BQ320" s="23"/>
      <c r="BR320" s="23"/>
      <c r="BS320" s="23"/>
      <c r="BT320" s="23"/>
      <c r="BU320" s="23"/>
      <c r="BV320" s="23"/>
      <c r="BW320" s="23"/>
    </row>
    <row r="321" spans="1:75" ht="18.75" customHeight="1">
      <c r="A321" s="154">
        <f>A320+1</f>
        <v>302</v>
      </c>
      <c r="B321" s="155" t="s">
        <v>917</v>
      </c>
      <c r="C321" s="165" t="s">
        <v>360</v>
      </c>
      <c r="D321" s="63">
        <v>175</v>
      </c>
      <c r="E321" s="168">
        <f>D321/$D$873</f>
        <v>4.504539288591675E-4</v>
      </c>
      <c r="F321" s="169">
        <f t="shared" si="42"/>
        <v>0.89702365784034299</v>
      </c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  <c r="AZ321" s="23"/>
      <c r="BA321" s="23"/>
      <c r="BB321" s="23"/>
      <c r="BC321" s="23"/>
      <c r="BD321" s="23"/>
      <c r="BE321" s="23"/>
      <c r="BF321" s="23"/>
      <c r="BG321" s="23"/>
      <c r="BH321" s="23"/>
      <c r="BI321" s="23"/>
      <c r="BJ321" s="23"/>
      <c r="BK321" s="23"/>
      <c r="BL321" s="23"/>
      <c r="BM321" s="23"/>
      <c r="BN321" s="23"/>
      <c r="BO321" s="23"/>
      <c r="BP321" s="23"/>
      <c r="BQ321" s="23"/>
      <c r="BR321" s="23"/>
      <c r="BS321" s="23"/>
      <c r="BT321" s="23"/>
      <c r="BU321" s="23"/>
      <c r="BV321" s="23"/>
      <c r="BW321" s="23"/>
    </row>
    <row r="322" spans="1:75" ht="18.75" customHeight="1">
      <c r="A322" s="154">
        <f>A321+1</f>
        <v>303</v>
      </c>
      <c r="B322" s="155" t="s">
        <v>917</v>
      </c>
      <c r="C322" s="165" t="s">
        <v>1690</v>
      </c>
      <c r="D322" s="63">
        <v>175</v>
      </c>
      <c r="E322" s="168">
        <f>D322/$D$873</f>
        <v>4.504539288591675E-4</v>
      </c>
      <c r="F322" s="169">
        <f t="shared" si="42"/>
        <v>0.89747411176920211</v>
      </c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U322" s="23"/>
      <c r="AV322" s="23"/>
      <c r="AW322" s="23"/>
      <c r="AX322" s="23"/>
      <c r="AY322" s="23"/>
      <c r="AZ322" s="23"/>
      <c r="BA322" s="23"/>
      <c r="BB322" s="23"/>
      <c r="BC322" s="23"/>
      <c r="BD322" s="23"/>
      <c r="BE322" s="23"/>
      <c r="BF322" s="23"/>
      <c r="BG322" s="23"/>
      <c r="BH322" s="23"/>
      <c r="BI322" s="23"/>
      <c r="BJ322" s="23"/>
      <c r="BK322" s="23"/>
      <c r="BL322" s="23"/>
      <c r="BM322" s="23"/>
      <c r="BN322" s="23"/>
      <c r="BO322" s="23"/>
      <c r="BP322" s="23"/>
      <c r="BQ322" s="23"/>
      <c r="BR322" s="23"/>
      <c r="BS322" s="23"/>
      <c r="BT322" s="23"/>
      <c r="BU322" s="23"/>
      <c r="BV322" s="23"/>
      <c r="BW322" s="23"/>
    </row>
    <row r="323" spans="1:75" ht="18.75" customHeight="1">
      <c r="A323" s="154">
        <f>A322+1</f>
        <v>304</v>
      </c>
      <c r="B323" s="155" t="s">
        <v>58</v>
      </c>
      <c r="C323" s="165" t="s">
        <v>357</v>
      </c>
      <c r="D323" s="63">
        <v>173</v>
      </c>
      <c r="E323" s="168">
        <f>D323/$D$873</f>
        <v>4.4530588395791989E-4</v>
      </c>
      <c r="F323" s="169">
        <f t="shared" si="42"/>
        <v>0.89791941765316008</v>
      </c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  <c r="AZ323" s="23"/>
      <c r="BA323" s="23"/>
      <c r="BB323" s="23"/>
      <c r="BC323" s="23"/>
      <c r="BD323" s="23"/>
      <c r="BE323" s="23"/>
      <c r="BF323" s="23"/>
      <c r="BG323" s="23"/>
      <c r="BH323" s="23"/>
      <c r="BI323" s="23"/>
      <c r="BJ323" s="23"/>
      <c r="BK323" s="23"/>
      <c r="BL323" s="23"/>
      <c r="BM323" s="23"/>
      <c r="BN323" s="23"/>
      <c r="BO323" s="23"/>
      <c r="BP323" s="23"/>
      <c r="BQ323" s="23"/>
      <c r="BR323" s="23"/>
      <c r="BS323" s="23"/>
      <c r="BT323" s="23"/>
      <c r="BU323" s="23"/>
      <c r="BV323" s="23"/>
      <c r="BW323" s="23"/>
    </row>
    <row r="324" spans="1:75" ht="18.75" customHeight="1">
      <c r="A324" s="154">
        <f>A323+1</f>
        <v>305</v>
      </c>
      <c r="B324" s="155" t="s">
        <v>61</v>
      </c>
      <c r="C324" s="165" t="s">
        <v>484</v>
      </c>
      <c r="D324" s="63">
        <v>172</v>
      </c>
      <c r="E324" s="168">
        <f>D324/$D$873</f>
        <v>4.4273186150729608E-4</v>
      </c>
      <c r="F324" s="169">
        <f t="shared" si="42"/>
        <v>0.89836214951466742</v>
      </c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  <c r="AS324" s="23"/>
      <c r="AT324" s="23"/>
      <c r="AU324" s="23"/>
      <c r="AV324" s="23"/>
      <c r="AW324" s="23"/>
      <c r="AX324" s="23"/>
      <c r="AY324" s="23"/>
      <c r="AZ324" s="23"/>
      <c r="BA324" s="23"/>
      <c r="BB324" s="23"/>
      <c r="BC324" s="23"/>
      <c r="BD324" s="23"/>
      <c r="BE324" s="23"/>
      <c r="BF324" s="23"/>
      <c r="BG324" s="23"/>
      <c r="BH324" s="23"/>
      <c r="BI324" s="23"/>
      <c r="BJ324" s="23"/>
      <c r="BK324" s="23"/>
      <c r="BL324" s="23"/>
      <c r="BM324" s="23"/>
      <c r="BN324" s="23"/>
      <c r="BO324" s="23"/>
      <c r="BP324" s="23"/>
      <c r="BQ324" s="23"/>
      <c r="BR324" s="23"/>
      <c r="BS324" s="23"/>
      <c r="BT324" s="23"/>
      <c r="BU324" s="23"/>
      <c r="BV324" s="23"/>
      <c r="BW324" s="23"/>
    </row>
    <row r="325" spans="1:75" ht="18.75" customHeight="1">
      <c r="A325" s="154">
        <f>A324+1</f>
        <v>306</v>
      </c>
      <c r="B325" s="155" t="s">
        <v>72</v>
      </c>
      <c r="C325" s="165" t="s">
        <v>1641</v>
      </c>
      <c r="D325" s="63">
        <v>172</v>
      </c>
      <c r="E325" s="168">
        <f>D325/$D$873</f>
        <v>4.4273186150729608E-4</v>
      </c>
      <c r="F325" s="169">
        <f t="shared" si="42"/>
        <v>0.89880488137617476</v>
      </c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  <c r="AS325" s="23"/>
      <c r="AT325" s="23"/>
      <c r="AU325" s="23"/>
      <c r="AV325" s="23"/>
      <c r="AW325" s="23"/>
      <c r="AX325" s="23"/>
      <c r="AY325" s="23"/>
      <c r="AZ325" s="23"/>
      <c r="BA325" s="23"/>
      <c r="BB325" s="23"/>
      <c r="BC325" s="23"/>
      <c r="BD325" s="23"/>
      <c r="BE325" s="23"/>
      <c r="BF325" s="23"/>
      <c r="BG325" s="23"/>
      <c r="BH325" s="23"/>
      <c r="BI325" s="23"/>
      <c r="BJ325" s="23"/>
      <c r="BK325" s="23"/>
      <c r="BL325" s="23"/>
      <c r="BM325" s="23"/>
      <c r="BN325" s="23"/>
      <c r="BO325" s="23"/>
      <c r="BP325" s="23"/>
      <c r="BQ325" s="23"/>
      <c r="BR325" s="23"/>
      <c r="BS325" s="23"/>
      <c r="BT325" s="23"/>
      <c r="BU325" s="23"/>
      <c r="BV325" s="23"/>
      <c r="BW325" s="23"/>
    </row>
    <row r="326" spans="1:75" ht="18.75" customHeight="1">
      <c r="A326" s="154">
        <f>A325+1</f>
        <v>307</v>
      </c>
      <c r="B326" s="155" t="s">
        <v>52</v>
      </c>
      <c r="C326" s="165" t="s">
        <v>370</v>
      </c>
      <c r="D326" s="63">
        <v>170</v>
      </c>
      <c r="E326" s="168">
        <f>D326/$D$873</f>
        <v>4.3758381660604842E-4</v>
      </c>
      <c r="F326" s="169">
        <f t="shared" si="42"/>
        <v>0.89924246519278084</v>
      </c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23"/>
      <c r="BB326" s="23"/>
      <c r="BC326" s="23"/>
      <c r="BD326" s="23"/>
      <c r="BE326" s="23"/>
      <c r="BF326" s="23"/>
      <c r="BG326" s="23"/>
      <c r="BH326" s="23"/>
      <c r="BI326" s="23"/>
      <c r="BJ326" s="23"/>
      <c r="BK326" s="23"/>
      <c r="BL326" s="23"/>
      <c r="BM326" s="23"/>
      <c r="BN326" s="23"/>
      <c r="BO326" s="23"/>
      <c r="BP326" s="23"/>
      <c r="BQ326" s="23"/>
      <c r="BR326" s="23"/>
      <c r="BS326" s="23"/>
      <c r="BT326" s="23"/>
      <c r="BU326" s="23"/>
      <c r="BV326" s="23"/>
      <c r="BW326" s="23"/>
    </row>
    <row r="327" spans="1:75" ht="18.75" customHeight="1">
      <c r="A327" s="154">
        <f>A326+1</f>
        <v>308</v>
      </c>
      <c r="B327" s="155" t="s">
        <v>58</v>
      </c>
      <c r="C327" s="165" t="s">
        <v>1767</v>
      </c>
      <c r="D327" s="63">
        <v>170</v>
      </c>
      <c r="E327" s="168">
        <f>D327/$D$873</f>
        <v>4.3758381660604842E-4</v>
      </c>
      <c r="F327" s="169">
        <f t="shared" si="42"/>
        <v>0.89968004900938692</v>
      </c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23"/>
      <c r="BB327" s="23"/>
      <c r="BC327" s="23"/>
      <c r="BD327" s="23"/>
      <c r="BE327" s="23"/>
      <c r="BF327" s="23"/>
      <c r="BG327" s="23"/>
      <c r="BH327" s="23"/>
      <c r="BI327" s="23"/>
      <c r="BJ327" s="23"/>
      <c r="BK327" s="23"/>
      <c r="BL327" s="23"/>
      <c r="BM327" s="23"/>
      <c r="BN327" s="23"/>
      <c r="BO327" s="23"/>
      <c r="BP327" s="23"/>
      <c r="BQ327" s="23"/>
      <c r="BR327" s="23"/>
      <c r="BS327" s="23"/>
      <c r="BT327" s="23"/>
      <c r="BU327" s="23"/>
      <c r="BV327" s="23"/>
      <c r="BW327" s="23"/>
    </row>
    <row r="328" spans="1:75" ht="18.75" customHeight="1">
      <c r="A328" s="160">
        <f>A327+1</f>
        <v>309</v>
      </c>
      <c r="B328" s="161" t="s">
        <v>56</v>
      </c>
      <c r="C328" s="175" t="s">
        <v>1520</v>
      </c>
      <c r="D328" s="276">
        <v>169</v>
      </c>
      <c r="E328" s="188">
        <f>D328/$D$873</f>
        <v>4.3500979415542462E-4</v>
      </c>
      <c r="F328" s="189">
        <f t="shared" si="42"/>
        <v>0.90011505880354237</v>
      </c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  <c r="AS328" s="23"/>
      <c r="AT328" s="23"/>
      <c r="AU328" s="23"/>
      <c r="AV328" s="23"/>
      <c r="AW328" s="23"/>
      <c r="AX328" s="23"/>
      <c r="AY328" s="23"/>
      <c r="AZ328" s="23"/>
      <c r="BA328" s="23"/>
      <c r="BB328" s="23"/>
      <c r="BC328" s="23"/>
      <c r="BD328" s="23"/>
      <c r="BE328" s="23"/>
      <c r="BF328" s="23"/>
      <c r="BG328" s="23"/>
      <c r="BH328" s="23"/>
      <c r="BI328" s="23"/>
      <c r="BJ328" s="23"/>
      <c r="BK328" s="23"/>
      <c r="BL328" s="23"/>
      <c r="BM328" s="23"/>
      <c r="BN328" s="23"/>
      <c r="BO328" s="23"/>
      <c r="BP328" s="23"/>
      <c r="BQ328" s="23"/>
      <c r="BR328" s="23"/>
      <c r="BS328" s="23"/>
      <c r="BT328" s="23"/>
      <c r="BU328" s="23"/>
      <c r="BV328" s="23"/>
      <c r="BW328" s="23"/>
    </row>
    <row r="329" spans="1:75" ht="18.75" customHeight="1">
      <c r="A329" s="154">
        <f>A328+1</f>
        <v>310</v>
      </c>
      <c r="B329" s="155" t="s">
        <v>72</v>
      </c>
      <c r="C329" s="165" t="s">
        <v>1814</v>
      </c>
      <c r="D329" s="63">
        <v>169</v>
      </c>
      <c r="E329" s="168">
        <f>D329/$D$873</f>
        <v>4.3500979415542462E-4</v>
      </c>
      <c r="F329" s="169">
        <f t="shared" si="42"/>
        <v>0.90055006859769782</v>
      </c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23"/>
      <c r="BB329" s="23"/>
      <c r="BC329" s="23"/>
      <c r="BD329" s="23"/>
      <c r="BE329" s="23"/>
      <c r="BF329" s="23"/>
      <c r="BG329" s="23"/>
      <c r="BH329" s="23"/>
      <c r="BI329" s="23"/>
      <c r="BJ329" s="23"/>
      <c r="BK329" s="23"/>
      <c r="BL329" s="23"/>
      <c r="BM329" s="23"/>
      <c r="BN329" s="23"/>
      <c r="BO329" s="23"/>
      <c r="BP329" s="23"/>
      <c r="BQ329" s="23"/>
      <c r="BR329" s="23"/>
      <c r="BS329" s="23"/>
      <c r="BT329" s="23"/>
      <c r="BU329" s="23"/>
      <c r="BV329" s="23"/>
      <c r="BW329" s="23"/>
    </row>
    <row r="330" spans="1:75" ht="18.75" customHeight="1">
      <c r="A330" s="154">
        <f>A329+1</f>
        <v>311</v>
      </c>
      <c r="B330" s="155" t="s">
        <v>61</v>
      </c>
      <c r="C330" s="165" t="s">
        <v>1585</v>
      </c>
      <c r="D330" s="63">
        <v>168</v>
      </c>
      <c r="E330" s="168">
        <f>D330/$D$873</f>
        <v>4.3243577170480081E-4</v>
      </c>
      <c r="F330" s="169">
        <f t="shared" si="42"/>
        <v>0.90098250436940264</v>
      </c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23"/>
      <c r="BB330" s="23"/>
      <c r="BC330" s="23"/>
      <c r="BD330" s="23"/>
      <c r="BE330" s="23"/>
      <c r="BF330" s="23"/>
      <c r="BG330" s="23"/>
      <c r="BH330" s="23"/>
      <c r="BI330" s="23"/>
      <c r="BJ330" s="23"/>
      <c r="BK330" s="23"/>
      <c r="BL330" s="23"/>
      <c r="BM330" s="23"/>
      <c r="BN330" s="23"/>
      <c r="BO330" s="23"/>
      <c r="BP330" s="23"/>
      <c r="BQ330" s="23"/>
      <c r="BR330" s="23"/>
      <c r="BS330" s="23"/>
      <c r="BT330" s="23"/>
      <c r="BU330" s="23"/>
      <c r="BV330" s="23"/>
      <c r="BW330" s="23"/>
    </row>
    <row r="331" spans="1:75" ht="18.75" customHeight="1">
      <c r="A331" s="154">
        <f>A330+1</f>
        <v>312</v>
      </c>
      <c r="B331" s="155" t="s">
        <v>58</v>
      </c>
      <c r="C331" s="165" t="s">
        <v>350</v>
      </c>
      <c r="D331" s="63">
        <v>168</v>
      </c>
      <c r="E331" s="168">
        <f>D331/$D$873</f>
        <v>4.3243577170480081E-4</v>
      </c>
      <c r="F331" s="169">
        <f t="shared" si="42"/>
        <v>0.90141494014110746</v>
      </c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  <c r="BB331" s="23"/>
      <c r="BC331" s="23"/>
      <c r="BD331" s="23"/>
      <c r="BE331" s="23"/>
      <c r="BF331" s="23"/>
      <c r="BG331" s="23"/>
      <c r="BH331" s="23"/>
      <c r="BI331" s="23"/>
      <c r="BJ331" s="23"/>
      <c r="BK331" s="23"/>
      <c r="BL331" s="23"/>
      <c r="BM331" s="23"/>
      <c r="BN331" s="23"/>
      <c r="BO331" s="23"/>
      <c r="BP331" s="23"/>
      <c r="BQ331" s="23"/>
      <c r="BR331" s="23"/>
      <c r="BS331" s="23"/>
      <c r="BT331" s="23"/>
      <c r="BU331" s="23"/>
      <c r="BV331" s="23"/>
      <c r="BW331" s="23"/>
    </row>
    <row r="332" spans="1:75" ht="18.75" customHeight="1">
      <c r="A332" s="154">
        <f>A331+1</f>
        <v>313</v>
      </c>
      <c r="B332" s="155" t="s">
        <v>64</v>
      </c>
      <c r="C332" s="165" t="s">
        <v>1736</v>
      </c>
      <c r="D332" s="63">
        <v>167</v>
      </c>
      <c r="E332" s="168">
        <f>D332/$D$873</f>
        <v>4.2986174925417701E-4</v>
      </c>
      <c r="F332" s="169">
        <f t="shared" si="42"/>
        <v>0.90184480189036165</v>
      </c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  <c r="BB332" s="23"/>
      <c r="BC332" s="23"/>
      <c r="BD332" s="23"/>
      <c r="BE332" s="23"/>
      <c r="BF332" s="23"/>
      <c r="BG332" s="23"/>
      <c r="BH332" s="23"/>
      <c r="BI332" s="23"/>
      <c r="BJ332" s="23"/>
      <c r="BK332" s="23"/>
      <c r="BL332" s="23"/>
      <c r="BM332" s="23"/>
      <c r="BN332" s="23"/>
      <c r="BO332" s="23"/>
      <c r="BP332" s="23"/>
      <c r="BQ332" s="23"/>
      <c r="BR332" s="23"/>
      <c r="BS332" s="23"/>
      <c r="BT332" s="23"/>
      <c r="BU332" s="23"/>
      <c r="BV332" s="23"/>
      <c r="BW332" s="23"/>
    </row>
    <row r="333" spans="1:75" ht="18.75" customHeight="1">
      <c r="A333" s="154">
        <f>A332+1</f>
        <v>314</v>
      </c>
      <c r="B333" s="155" t="s">
        <v>72</v>
      </c>
      <c r="C333" s="165" t="s">
        <v>1564</v>
      </c>
      <c r="D333" s="63">
        <v>166</v>
      </c>
      <c r="E333" s="168">
        <f>D333/$D$873</f>
        <v>4.272877268035532E-4</v>
      </c>
      <c r="F333" s="169">
        <f t="shared" si="42"/>
        <v>0.90227208961716521</v>
      </c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  <c r="AT333" s="23"/>
      <c r="AU333" s="23"/>
      <c r="AV333" s="23"/>
      <c r="AW333" s="23"/>
      <c r="AX333" s="23"/>
      <c r="AY333" s="23"/>
      <c r="AZ333" s="23"/>
      <c r="BA333" s="23"/>
      <c r="BB333" s="23"/>
      <c r="BC333" s="23"/>
      <c r="BD333" s="23"/>
      <c r="BE333" s="23"/>
      <c r="BF333" s="23"/>
      <c r="BG333" s="23"/>
      <c r="BH333" s="23"/>
      <c r="BI333" s="23"/>
      <c r="BJ333" s="23"/>
      <c r="BK333" s="23"/>
      <c r="BL333" s="23"/>
      <c r="BM333" s="23"/>
      <c r="BN333" s="23"/>
      <c r="BO333" s="23"/>
      <c r="BP333" s="23"/>
      <c r="BQ333" s="23"/>
      <c r="BR333" s="23"/>
      <c r="BS333" s="23"/>
      <c r="BT333" s="23"/>
      <c r="BU333" s="23"/>
      <c r="BV333" s="23"/>
      <c r="BW333" s="23"/>
    </row>
    <row r="334" spans="1:75" ht="18.75" customHeight="1">
      <c r="A334" s="154">
        <f>A333+1</f>
        <v>315</v>
      </c>
      <c r="B334" s="155" t="s">
        <v>58</v>
      </c>
      <c r="C334" s="165" t="s">
        <v>341</v>
      </c>
      <c r="D334" s="63">
        <v>165</v>
      </c>
      <c r="E334" s="168">
        <f>D334/$D$873</f>
        <v>4.2471370435292935E-4</v>
      </c>
      <c r="F334" s="169">
        <f t="shared" si="42"/>
        <v>0.90269680332151814</v>
      </c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  <c r="AZ334" s="23"/>
      <c r="BA334" s="23"/>
      <c r="BB334" s="23"/>
      <c r="BC334" s="23"/>
      <c r="BD334" s="23"/>
      <c r="BE334" s="23"/>
      <c r="BF334" s="23"/>
      <c r="BG334" s="23"/>
      <c r="BH334" s="23"/>
      <c r="BI334" s="23"/>
      <c r="BJ334" s="23"/>
      <c r="BK334" s="23"/>
      <c r="BL334" s="23"/>
      <c r="BM334" s="23"/>
      <c r="BN334" s="23"/>
      <c r="BO334" s="23"/>
      <c r="BP334" s="23"/>
      <c r="BQ334" s="23"/>
      <c r="BR334" s="23"/>
      <c r="BS334" s="23"/>
      <c r="BT334" s="23"/>
      <c r="BU334" s="23"/>
      <c r="BV334" s="23"/>
      <c r="BW334" s="23"/>
    </row>
    <row r="335" spans="1:75" ht="18.75" customHeight="1">
      <c r="A335" s="154">
        <f>A334+1</f>
        <v>316</v>
      </c>
      <c r="B335" s="155" t="s">
        <v>72</v>
      </c>
      <c r="C335" s="165" t="s">
        <v>373</v>
      </c>
      <c r="D335" s="63">
        <v>162</v>
      </c>
      <c r="E335" s="168">
        <f>D335/$D$873</f>
        <v>4.1699163700105793E-4</v>
      </c>
      <c r="F335" s="169">
        <f t="shared" si="42"/>
        <v>0.90311379495851918</v>
      </c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  <c r="AW335" s="23"/>
      <c r="AX335" s="23"/>
      <c r="AY335" s="23"/>
      <c r="AZ335" s="23"/>
      <c r="BA335" s="23"/>
      <c r="BB335" s="23"/>
      <c r="BC335" s="23"/>
      <c r="BD335" s="23"/>
      <c r="BE335" s="23"/>
      <c r="BF335" s="23"/>
      <c r="BG335" s="23"/>
      <c r="BH335" s="23"/>
      <c r="BI335" s="23"/>
      <c r="BJ335" s="23"/>
      <c r="BK335" s="23"/>
      <c r="BL335" s="23"/>
      <c r="BM335" s="23"/>
      <c r="BN335" s="23"/>
      <c r="BO335" s="23"/>
      <c r="BP335" s="23"/>
      <c r="BQ335" s="23"/>
      <c r="BR335" s="23"/>
      <c r="BS335" s="23"/>
      <c r="BT335" s="23"/>
      <c r="BU335" s="23"/>
      <c r="BV335" s="23"/>
      <c r="BW335" s="23"/>
    </row>
    <row r="336" spans="1:75" ht="18.75" customHeight="1">
      <c r="A336" s="154">
        <f>A335+1</f>
        <v>317</v>
      </c>
      <c r="B336" s="155" t="s">
        <v>72</v>
      </c>
      <c r="C336" s="165" t="s">
        <v>355</v>
      </c>
      <c r="D336" s="63">
        <v>161</v>
      </c>
      <c r="E336" s="168">
        <f>D336/$D$873</f>
        <v>4.1441761455043413E-4</v>
      </c>
      <c r="F336" s="169">
        <f t="shared" si="42"/>
        <v>0.90352821257306959</v>
      </c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23"/>
      <c r="BB336" s="23"/>
      <c r="BC336" s="23"/>
      <c r="BD336" s="23"/>
      <c r="BE336" s="23"/>
      <c r="BF336" s="23"/>
      <c r="BG336" s="23"/>
      <c r="BH336" s="23"/>
      <c r="BI336" s="23"/>
      <c r="BJ336" s="23"/>
      <c r="BK336" s="23"/>
      <c r="BL336" s="23"/>
      <c r="BM336" s="23"/>
      <c r="BN336" s="23"/>
      <c r="BO336" s="23"/>
      <c r="BP336" s="23"/>
      <c r="BQ336" s="23"/>
      <c r="BR336" s="23"/>
      <c r="BS336" s="23"/>
      <c r="BT336" s="23"/>
      <c r="BU336" s="23"/>
      <c r="BV336" s="23"/>
      <c r="BW336" s="23"/>
    </row>
    <row r="337" spans="1:75" ht="18.75" customHeight="1">
      <c r="A337" s="154">
        <f>A336+1</f>
        <v>318</v>
      </c>
      <c r="B337" s="155" t="s">
        <v>58</v>
      </c>
      <c r="C337" s="165" t="s">
        <v>374</v>
      </c>
      <c r="D337" s="63">
        <v>160</v>
      </c>
      <c r="E337" s="168">
        <f>D337/$D$873</f>
        <v>4.1184359209981027E-4</v>
      </c>
      <c r="F337" s="169">
        <f t="shared" si="42"/>
        <v>0.90394005616516937</v>
      </c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  <c r="BB337" s="23"/>
      <c r="BC337" s="23"/>
      <c r="BD337" s="23"/>
      <c r="BE337" s="23"/>
      <c r="BF337" s="23"/>
      <c r="BG337" s="23"/>
      <c r="BH337" s="23"/>
      <c r="BI337" s="23"/>
      <c r="BJ337" s="23"/>
      <c r="BK337" s="23"/>
      <c r="BL337" s="23"/>
      <c r="BM337" s="23"/>
      <c r="BN337" s="23"/>
      <c r="BO337" s="23"/>
      <c r="BP337" s="23"/>
      <c r="BQ337" s="23"/>
      <c r="BR337" s="23"/>
      <c r="BS337" s="23"/>
      <c r="BT337" s="23"/>
      <c r="BU337" s="23"/>
      <c r="BV337" s="23"/>
      <c r="BW337" s="23"/>
    </row>
    <row r="338" spans="1:75" ht="18.75" customHeight="1">
      <c r="A338" s="154">
        <f>A337+1</f>
        <v>319</v>
      </c>
      <c r="B338" s="155" t="s">
        <v>61</v>
      </c>
      <c r="C338" s="165" t="s">
        <v>479</v>
      </c>
      <c r="D338" s="63">
        <v>159</v>
      </c>
      <c r="E338" s="168">
        <f>D338/$D$873</f>
        <v>4.0926956964918647E-4</v>
      </c>
      <c r="F338" s="169">
        <f t="shared" si="42"/>
        <v>0.90434932573481852</v>
      </c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23"/>
      <c r="BC338" s="23"/>
      <c r="BD338" s="23"/>
      <c r="BE338" s="23"/>
      <c r="BF338" s="23"/>
      <c r="BG338" s="23"/>
      <c r="BH338" s="23"/>
      <c r="BI338" s="23"/>
      <c r="BJ338" s="23"/>
      <c r="BK338" s="23"/>
      <c r="BL338" s="23"/>
      <c r="BM338" s="23"/>
      <c r="BN338" s="23"/>
      <c r="BO338" s="23"/>
      <c r="BP338" s="23"/>
      <c r="BQ338" s="23"/>
      <c r="BR338" s="23"/>
      <c r="BS338" s="23"/>
      <c r="BT338" s="23"/>
      <c r="BU338" s="23"/>
      <c r="BV338" s="23"/>
      <c r="BW338" s="23"/>
    </row>
    <row r="339" spans="1:75" ht="18.75" customHeight="1">
      <c r="A339" s="154">
        <f>A338+1</f>
        <v>320</v>
      </c>
      <c r="B339" s="155" t="s">
        <v>72</v>
      </c>
      <c r="C339" s="165" t="s">
        <v>1754</v>
      </c>
      <c r="D339" s="63">
        <v>159</v>
      </c>
      <c r="E339" s="168">
        <f>D339/$D$873</f>
        <v>4.0926956964918647E-4</v>
      </c>
      <c r="F339" s="169">
        <f t="shared" si="42"/>
        <v>0.90475859530446767</v>
      </c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23"/>
      <c r="BB339" s="23"/>
      <c r="BC339" s="23"/>
      <c r="BD339" s="23"/>
      <c r="BE339" s="23"/>
      <c r="BF339" s="23"/>
      <c r="BG339" s="23"/>
      <c r="BH339" s="23"/>
      <c r="BI339" s="23"/>
      <c r="BJ339" s="23"/>
      <c r="BK339" s="23"/>
      <c r="BL339" s="23"/>
      <c r="BM339" s="23"/>
      <c r="BN339" s="23"/>
      <c r="BO339" s="23"/>
      <c r="BP339" s="23"/>
      <c r="BQ339" s="23"/>
      <c r="BR339" s="23"/>
      <c r="BS339" s="23"/>
      <c r="BT339" s="23"/>
      <c r="BU339" s="23"/>
      <c r="BV339" s="23"/>
      <c r="BW339" s="23"/>
    </row>
    <row r="340" spans="1:75" ht="18.75" customHeight="1">
      <c r="A340" s="154">
        <f>A339+1</f>
        <v>321</v>
      </c>
      <c r="B340" s="155" t="s">
        <v>72</v>
      </c>
      <c r="C340" s="165" t="s">
        <v>351</v>
      </c>
      <c r="D340" s="63">
        <v>158</v>
      </c>
      <c r="E340" s="168">
        <f>D340/$D$873</f>
        <v>4.0669554719856266E-4</v>
      </c>
      <c r="F340" s="169">
        <f t="shared" si="42"/>
        <v>0.90516529085166619</v>
      </c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  <c r="AS340" s="23"/>
      <c r="AT340" s="23"/>
      <c r="AU340" s="23"/>
      <c r="AV340" s="23"/>
      <c r="AW340" s="23"/>
      <c r="AX340" s="23"/>
      <c r="AY340" s="23"/>
      <c r="AZ340" s="23"/>
      <c r="BA340" s="23"/>
      <c r="BB340" s="23"/>
      <c r="BC340" s="23"/>
      <c r="BD340" s="23"/>
      <c r="BE340" s="23"/>
      <c r="BF340" s="23"/>
      <c r="BG340" s="23"/>
      <c r="BH340" s="23"/>
      <c r="BI340" s="23"/>
      <c r="BJ340" s="23"/>
      <c r="BK340" s="23"/>
      <c r="BL340" s="23"/>
      <c r="BM340" s="23"/>
      <c r="BN340" s="23"/>
      <c r="BO340" s="23"/>
      <c r="BP340" s="23"/>
      <c r="BQ340" s="23"/>
      <c r="BR340" s="23"/>
      <c r="BS340" s="23"/>
      <c r="BT340" s="23"/>
      <c r="BU340" s="23"/>
      <c r="BV340" s="23"/>
      <c r="BW340" s="23"/>
    </row>
    <row r="341" spans="1:75" ht="18.75" customHeight="1">
      <c r="A341" s="154">
        <f>A340+1</f>
        <v>322</v>
      </c>
      <c r="B341" s="155" t="s">
        <v>52</v>
      </c>
      <c r="C341" s="165" t="s">
        <v>1618</v>
      </c>
      <c r="D341" s="63">
        <v>158</v>
      </c>
      <c r="E341" s="168">
        <f>D341/$D$873</f>
        <v>4.0669554719856266E-4</v>
      </c>
      <c r="F341" s="169">
        <f t="shared" si="42"/>
        <v>0.90557198639886471</v>
      </c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  <c r="AZ341" s="23"/>
      <c r="BA341" s="23"/>
      <c r="BB341" s="23"/>
      <c r="BC341" s="23"/>
      <c r="BD341" s="23"/>
      <c r="BE341" s="23"/>
      <c r="BF341" s="23"/>
      <c r="BG341" s="23"/>
      <c r="BH341" s="23"/>
      <c r="BI341" s="23"/>
      <c r="BJ341" s="23"/>
      <c r="BK341" s="23"/>
      <c r="BL341" s="23"/>
      <c r="BM341" s="23"/>
      <c r="BN341" s="23"/>
      <c r="BO341" s="23"/>
      <c r="BP341" s="23"/>
      <c r="BQ341" s="23"/>
      <c r="BR341" s="23"/>
      <c r="BS341" s="23"/>
      <c r="BT341" s="23"/>
      <c r="BU341" s="23"/>
      <c r="BV341" s="23"/>
      <c r="BW341" s="23"/>
    </row>
    <row r="342" spans="1:75" ht="18.75" customHeight="1">
      <c r="A342" s="154">
        <f>A341+1</f>
        <v>323</v>
      </c>
      <c r="B342" s="155" t="s">
        <v>58</v>
      </c>
      <c r="C342" s="165" t="s">
        <v>375</v>
      </c>
      <c r="D342" s="63">
        <v>158</v>
      </c>
      <c r="E342" s="168">
        <f>D342/$D$873</f>
        <v>4.0669554719856266E-4</v>
      </c>
      <c r="F342" s="169">
        <f t="shared" ref="F342:F405" si="43">F341+E342</f>
        <v>0.90597868194606324</v>
      </c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23"/>
      <c r="BB342" s="23"/>
      <c r="BC342" s="23"/>
      <c r="BD342" s="23"/>
      <c r="BE342" s="23"/>
      <c r="BF342" s="23"/>
      <c r="BG342" s="23"/>
      <c r="BH342" s="23"/>
      <c r="BI342" s="23"/>
      <c r="BJ342" s="23"/>
      <c r="BK342" s="23"/>
      <c r="BL342" s="23"/>
      <c r="BM342" s="23"/>
      <c r="BN342" s="23"/>
      <c r="BO342" s="23"/>
      <c r="BP342" s="23"/>
      <c r="BQ342" s="23"/>
      <c r="BR342" s="23"/>
      <c r="BS342" s="23"/>
      <c r="BT342" s="23"/>
      <c r="BU342" s="23"/>
      <c r="BV342" s="23"/>
      <c r="BW342" s="23"/>
    </row>
    <row r="343" spans="1:75" ht="18.75" customHeight="1">
      <c r="A343" s="154">
        <f>A342+1</f>
        <v>324</v>
      </c>
      <c r="B343" s="155" t="s">
        <v>72</v>
      </c>
      <c r="C343" s="165" t="s">
        <v>364</v>
      </c>
      <c r="D343" s="63">
        <v>157</v>
      </c>
      <c r="E343" s="168">
        <f>D343/$D$873</f>
        <v>4.0412152474793886E-4</v>
      </c>
      <c r="F343" s="169">
        <f t="shared" si="43"/>
        <v>0.90638280347081113</v>
      </c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  <c r="BH343" s="23"/>
      <c r="BI343" s="23"/>
      <c r="BJ343" s="23"/>
      <c r="BK343" s="23"/>
      <c r="BL343" s="23"/>
      <c r="BM343" s="23"/>
      <c r="BN343" s="23"/>
      <c r="BO343" s="23"/>
      <c r="BP343" s="23"/>
      <c r="BQ343" s="23"/>
      <c r="BR343" s="23"/>
      <c r="BS343" s="23"/>
      <c r="BT343" s="23"/>
      <c r="BU343" s="23"/>
      <c r="BV343" s="23"/>
      <c r="BW343" s="23"/>
    </row>
    <row r="344" spans="1:75" ht="18.75" customHeight="1">
      <c r="A344" s="154">
        <f>A343+1</f>
        <v>325</v>
      </c>
      <c r="B344" s="155" t="s">
        <v>72</v>
      </c>
      <c r="C344" s="165" t="s">
        <v>477</v>
      </c>
      <c r="D344" s="63">
        <v>157</v>
      </c>
      <c r="E344" s="168">
        <f>D344/$D$873</f>
        <v>4.0412152474793886E-4</v>
      </c>
      <c r="F344" s="169">
        <f t="shared" si="43"/>
        <v>0.90678692499555902</v>
      </c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  <c r="BI344" s="23"/>
      <c r="BJ344" s="23"/>
      <c r="BK344" s="23"/>
      <c r="BL344" s="23"/>
      <c r="BM344" s="23"/>
      <c r="BN344" s="23"/>
      <c r="BO344" s="23"/>
      <c r="BP344" s="23"/>
      <c r="BQ344" s="23"/>
      <c r="BR344" s="23"/>
      <c r="BS344" s="23"/>
      <c r="BT344" s="23"/>
      <c r="BU344" s="23"/>
      <c r="BV344" s="23"/>
      <c r="BW344" s="23"/>
    </row>
    <row r="345" spans="1:75" ht="18.75" customHeight="1">
      <c r="A345" s="154">
        <f>A344+1</f>
        <v>326</v>
      </c>
      <c r="B345" s="155" t="s">
        <v>58</v>
      </c>
      <c r="C345" s="165" t="s">
        <v>1650</v>
      </c>
      <c r="D345" s="63">
        <v>157</v>
      </c>
      <c r="E345" s="168">
        <f>D345/$D$873</f>
        <v>4.0412152474793886E-4</v>
      </c>
      <c r="F345" s="169">
        <f t="shared" si="43"/>
        <v>0.90719104652030691</v>
      </c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  <c r="AZ345" s="23"/>
      <c r="BA345" s="23"/>
      <c r="BB345" s="23"/>
      <c r="BC345" s="23"/>
      <c r="BD345" s="23"/>
      <c r="BE345" s="23"/>
      <c r="BF345" s="23"/>
      <c r="BG345" s="23"/>
      <c r="BH345" s="23"/>
      <c r="BI345" s="23"/>
      <c r="BJ345" s="23"/>
      <c r="BK345" s="23"/>
      <c r="BL345" s="23"/>
      <c r="BM345" s="23"/>
      <c r="BN345" s="23"/>
      <c r="BO345" s="23"/>
      <c r="BP345" s="23"/>
      <c r="BQ345" s="23"/>
      <c r="BR345" s="23"/>
      <c r="BS345" s="23"/>
      <c r="BT345" s="23"/>
      <c r="BU345" s="23"/>
      <c r="BV345" s="23"/>
      <c r="BW345" s="23"/>
    </row>
    <row r="346" spans="1:75" ht="18.75" customHeight="1">
      <c r="A346" s="154">
        <f>A345+1</f>
        <v>327</v>
      </c>
      <c r="B346" s="155" t="s">
        <v>64</v>
      </c>
      <c r="C346" s="165" t="s">
        <v>1706</v>
      </c>
      <c r="D346" s="63">
        <v>157</v>
      </c>
      <c r="E346" s="168">
        <f>D346/$D$873</f>
        <v>4.0412152474793886E-4</v>
      </c>
      <c r="F346" s="169">
        <f t="shared" si="43"/>
        <v>0.9075951680450548</v>
      </c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23"/>
      <c r="BA346" s="23"/>
      <c r="BB346" s="23"/>
      <c r="BC346" s="23"/>
      <c r="BD346" s="23"/>
      <c r="BE346" s="23"/>
      <c r="BF346" s="23"/>
      <c r="BG346" s="23"/>
      <c r="BH346" s="23"/>
      <c r="BI346" s="23"/>
      <c r="BJ346" s="23"/>
      <c r="BK346" s="23"/>
      <c r="BL346" s="23"/>
      <c r="BM346" s="23"/>
      <c r="BN346" s="23"/>
      <c r="BO346" s="23"/>
      <c r="BP346" s="23"/>
      <c r="BQ346" s="23"/>
      <c r="BR346" s="23"/>
      <c r="BS346" s="23"/>
      <c r="BT346" s="23"/>
      <c r="BU346" s="23"/>
      <c r="BV346" s="23"/>
      <c r="BW346" s="23"/>
    </row>
    <row r="347" spans="1:75" ht="18.75" customHeight="1">
      <c r="A347" s="154">
        <f>A346+1</f>
        <v>328</v>
      </c>
      <c r="B347" s="155" t="s">
        <v>52</v>
      </c>
      <c r="C347" s="165" t="s">
        <v>353</v>
      </c>
      <c r="D347" s="63">
        <v>155</v>
      </c>
      <c r="E347" s="168">
        <f>D347/$D$873</f>
        <v>3.9897347984669125E-4</v>
      </c>
      <c r="F347" s="169">
        <f t="shared" si="43"/>
        <v>0.90799414152490154</v>
      </c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  <c r="AX347" s="23"/>
      <c r="AY347" s="23"/>
      <c r="AZ347" s="23"/>
      <c r="BA347" s="23"/>
      <c r="BB347" s="23"/>
      <c r="BC347" s="23"/>
      <c r="BD347" s="23"/>
      <c r="BE347" s="23"/>
      <c r="BF347" s="23"/>
      <c r="BG347" s="23"/>
      <c r="BH347" s="23"/>
      <c r="BI347" s="23"/>
      <c r="BJ347" s="23"/>
      <c r="BK347" s="23"/>
      <c r="BL347" s="23"/>
      <c r="BM347" s="23"/>
      <c r="BN347" s="23"/>
      <c r="BO347" s="23"/>
      <c r="BP347" s="23"/>
      <c r="BQ347" s="23"/>
      <c r="BR347" s="23"/>
      <c r="BS347" s="23"/>
      <c r="BT347" s="23"/>
      <c r="BU347" s="23"/>
      <c r="BV347" s="23"/>
      <c r="BW347" s="23"/>
    </row>
    <row r="348" spans="1:75" ht="18.75" customHeight="1">
      <c r="A348" s="154">
        <f>A347+1</f>
        <v>329</v>
      </c>
      <c r="B348" s="155" t="s">
        <v>64</v>
      </c>
      <c r="C348" s="165" t="s">
        <v>405</v>
      </c>
      <c r="D348" s="63">
        <v>155</v>
      </c>
      <c r="E348" s="168">
        <f>D348/$D$873</f>
        <v>3.9897347984669125E-4</v>
      </c>
      <c r="F348" s="169">
        <f t="shared" si="43"/>
        <v>0.90839311500474829</v>
      </c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  <c r="BB348" s="23"/>
      <c r="BC348" s="23"/>
      <c r="BD348" s="23"/>
      <c r="BE348" s="23"/>
      <c r="BF348" s="23"/>
      <c r="BG348" s="23"/>
      <c r="BH348" s="23"/>
      <c r="BI348" s="23"/>
      <c r="BJ348" s="23"/>
      <c r="BK348" s="23"/>
      <c r="BL348" s="23"/>
      <c r="BM348" s="23"/>
      <c r="BN348" s="23"/>
      <c r="BO348" s="23"/>
      <c r="BP348" s="23"/>
      <c r="BQ348" s="23"/>
      <c r="BR348" s="23"/>
      <c r="BS348" s="23"/>
      <c r="BT348" s="23"/>
      <c r="BU348" s="23"/>
      <c r="BV348" s="23"/>
      <c r="BW348" s="23"/>
    </row>
    <row r="349" spans="1:75" ht="18.75" customHeight="1">
      <c r="A349" s="154">
        <f>A348+1</f>
        <v>330</v>
      </c>
      <c r="B349" s="155" t="s">
        <v>56</v>
      </c>
      <c r="C349" s="165" t="s">
        <v>382</v>
      </c>
      <c r="D349" s="63">
        <v>155</v>
      </c>
      <c r="E349" s="168">
        <f>D349/$D$873</f>
        <v>3.9897347984669125E-4</v>
      </c>
      <c r="F349" s="169">
        <f t="shared" si="43"/>
        <v>0.90879208848459503</v>
      </c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  <c r="AZ349" s="23"/>
      <c r="BA349" s="23"/>
      <c r="BB349" s="23"/>
      <c r="BC349" s="23"/>
      <c r="BD349" s="23"/>
      <c r="BE349" s="23"/>
      <c r="BF349" s="23"/>
      <c r="BG349" s="23"/>
      <c r="BH349" s="23"/>
      <c r="BI349" s="23"/>
      <c r="BJ349" s="23"/>
      <c r="BK349" s="23"/>
      <c r="BL349" s="23"/>
      <c r="BM349" s="23"/>
      <c r="BN349" s="23"/>
      <c r="BO349" s="23"/>
      <c r="BP349" s="23"/>
      <c r="BQ349" s="23"/>
      <c r="BR349" s="23"/>
      <c r="BS349" s="23"/>
      <c r="BT349" s="23"/>
      <c r="BU349" s="23"/>
      <c r="BV349" s="23"/>
      <c r="BW349" s="23"/>
    </row>
    <row r="350" spans="1:75" ht="18.75" customHeight="1">
      <c r="A350" s="154">
        <f>A349+1</f>
        <v>331</v>
      </c>
      <c r="B350" s="155" t="s">
        <v>61</v>
      </c>
      <c r="C350" s="165" t="s">
        <v>414</v>
      </c>
      <c r="D350" s="63">
        <v>154</v>
      </c>
      <c r="E350" s="168">
        <f>D350/$D$873</f>
        <v>3.9639945739606739E-4</v>
      </c>
      <c r="F350" s="169">
        <f t="shared" si="43"/>
        <v>0.90918848794199114</v>
      </c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  <c r="AS350" s="23"/>
      <c r="AT350" s="23"/>
      <c r="AU350" s="23"/>
      <c r="AV350" s="23"/>
      <c r="AW350" s="23"/>
      <c r="AX350" s="23"/>
      <c r="AY350" s="23"/>
      <c r="AZ350" s="23"/>
      <c r="BA350" s="23"/>
      <c r="BB350" s="23"/>
      <c r="BC350" s="23"/>
      <c r="BD350" s="23"/>
      <c r="BE350" s="23"/>
      <c r="BF350" s="23"/>
      <c r="BG350" s="23"/>
      <c r="BH350" s="23"/>
      <c r="BI350" s="23"/>
      <c r="BJ350" s="23"/>
      <c r="BK350" s="23"/>
      <c r="BL350" s="23"/>
      <c r="BM350" s="23"/>
      <c r="BN350" s="23"/>
      <c r="BO350" s="23"/>
      <c r="BP350" s="23"/>
      <c r="BQ350" s="23"/>
      <c r="BR350" s="23"/>
      <c r="BS350" s="23"/>
      <c r="BT350" s="23"/>
      <c r="BU350" s="23"/>
      <c r="BV350" s="23"/>
      <c r="BW350" s="23"/>
    </row>
    <row r="351" spans="1:75" ht="18.75" customHeight="1">
      <c r="A351" s="154">
        <f>A350+1</f>
        <v>332</v>
      </c>
      <c r="B351" s="155" t="s">
        <v>64</v>
      </c>
      <c r="C351" s="165" t="s">
        <v>1678</v>
      </c>
      <c r="D351" s="63">
        <v>154</v>
      </c>
      <c r="E351" s="168">
        <f>D351/$D$873</f>
        <v>3.9639945739606739E-4</v>
      </c>
      <c r="F351" s="169">
        <f t="shared" si="43"/>
        <v>0.90958488739938725</v>
      </c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  <c r="BH351" s="23"/>
      <c r="BI351" s="23"/>
      <c r="BJ351" s="23"/>
      <c r="BK351" s="23"/>
      <c r="BL351" s="23"/>
      <c r="BM351" s="23"/>
      <c r="BN351" s="23"/>
      <c r="BO351" s="23"/>
      <c r="BP351" s="23"/>
      <c r="BQ351" s="23"/>
      <c r="BR351" s="23"/>
      <c r="BS351" s="23"/>
      <c r="BT351" s="23"/>
      <c r="BU351" s="23"/>
      <c r="BV351" s="23"/>
      <c r="BW351" s="23"/>
    </row>
    <row r="352" spans="1:75" ht="18.75" customHeight="1">
      <c r="A352" s="154">
        <f>A351+1</f>
        <v>333</v>
      </c>
      <c r="B352" s="155" t="s">
        <v>72</v>
      </c>
      <c r="C352" s="165" t="s">
        <v>356</v>
      </c>
      <c r="D352" s="63">
        <v>153</v>
      </c>
      <c r="E352" s="168">
        <f>D352/$D$873</f>
        <v>3.9382543494544358E-4</v>
      </c>
      <c r="F352" s="169">
        <f t="shared" si="43"/>
        <v>0.90997871283433274</v>
      </c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  <c r="AZ352" s="23"/>
      <c r="BA352" s="23"/>
      <c r="BB352" s="23"/>
      <c r="BC352" s="23"/>
      <c r="BD352" s="23"/>
      <c r="BE352" s="23"/>
      <c r="BF352" s="23"/>
      <c r="BG352" s="23"/>
      <c r="BH352" s="23"/>
      <c r="BI352" s="23"/>
      <c r="BJ352" s="23"/>
      <c r="BK352" s="23"/>
      <c r="BL352" s="23"/>
      <c r="BM352" s="23"/>
      <c r="BN352" s="23"/>
      <c r="BO352" s="23"/>
      <c r="BP352" s="23"/>
      <c r="BQ352" s="23"/>
      <c r="BR352" s="23"/>
      <c r="BS352" s="23"/>
      <c r="BT352" s="23"/>
      <c r="BU352" s="23"/>
      <c r="BV352" s="23"/>
      <c r="BW352" s="23"/>
    </row>
    <row r="353" spans="1:75" ht="18.75" customHeight="1">
      <c r="A353" s="154">
        <f>A352+1</f>
        <v>334</v>
      </c>
      <c r="B353" s="155" t="s">
        <v>64</v>
      </c>
      <c r="C353" s="165" t="s">
        <v>380</v>
      </c>
      <c r="D353" s="63">
        <v>153</v>
      </c>
      <c r="E353" s="168">
        <f>D353/$D$873</f>
        <v>3.9382543494544358E-4</v>
      </c>
      <c r="F353" s="169">
        <f t="shared" si="43"/>
        <v>0.91037253826927822</v>
      </c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  <c r="AW353" s="23"/>
      <c r="AX353" s="23"/>
      <c r="AY353" s="23"/>
      <c r="AZ353" s="23"/>
      <c r="BA353" s="23"/>
      <c r="BB353" s="23"/>
      <c r="BC353" s="23"/>
      <c r="BD353" s="23"/>
      <c r="BE353" s="23"/>
      <c r="BF353" s="23"/>
      <c r="BG353" s="23"/>
      <c r="BH353" s="23"/>
      <c r="BI353" s="23"/>
      <c r="BJ353" s="23"/>
      <c r="BK353" s="23"/>
      <c r="BL353" s="23"/>
      <c r="BM353" s="23"/>
      <c r="BN353" s="23"/>
      <c r="BO353" s="23"/>
      <c r="BP353" s="23"/>
      <c r="BQ353" s="23"/>
      <c r="BR353" s="23"/>
      <c r="BS353" s="23"/>
      <c r="BT353" s="23"/>
      <c r="BU353" s="23"/>
      <c r="BV353" s="23"/>
      <c r="BW353" s="23"/>
    </row>
    <row r="354" spans="1:75" ht="18.75" customHeight="1">
      <c r="A354" s="154">
        <f>A353+1</f>
        <v>335</v>
      </c>
      <c r="B354" s="155" t="s">
        <v>58</v>
      </c>
      <c r="C354" s="165" t="s">
        <v>1580</v>
      </c>
      <c r="D354" s="63">
        <v>153</v>
      </c>
      <c r="E354" s="168">
        <f>D354/$D$873</f>
        <v>3.9382543494544358E-4</v>
      </c>
      <c r="F354" s="169">
        <f t="shared" si="43"/>
        <v>0.9107663637042237</v>
      </c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  <c r="AW354" s="23"/>
      <c r="AX354" s="23"/>
      <c r="AY354" s="23"/>
      <c r="AZ354" s="23"/>
      <c r="BA354" s="23"/>
      <c r="BB354" s="23"/>
      <c r="BC354" s="23"/>
      <c r="BD354" s="23"/>
      <c r="BE354" s="23"/>
      <c r="BF354" s="23"/>
      <c r="BG354" s="23"/>
      <c r="BH354" s="23"/>
      <c r="BI354" s="23"/>
      <c r="BJ354" s="23"/>
      <c r="BK354" s="23"/>
      <c r="BL354" s="23"/>
      <c r="BM354" s="23"/>
      <c r="BN354" s="23"/>
      <c r="BO354" s="23"/>
      <c r="BP354" s="23"/>
      <c r="BQ354" s="23"/>
      <c r="BR354" s="23"/>
      <c r="BS354" s="23"/>
      <c r="BT354" s="23"/>
      <c r="BU354" s="23"/>
      <c r="BV354" s="23"/>
      <c r="BW354" s="23"/>
    </row>
    <row r="355" spans="1:75" ht="18.75" customHeight="1">
      <c r="A355" s="154">
        <f>A354+1</f>
        <v>336</v>
      </c>
      <c r="B355" s="155" t="s">
        <v>72</v>
      </c>
      <c r="C355" s="165" t="s">
        <v>434</v>
      </c>
      <c r="D355" s="63">
        <v>152</v>
      </c>
      <c r="E355" s="168">
        <f>D355/$D$873</f>
        <v>3.9125141249481978E-4</v>
      </c>
      <c r="F355" s="169">
        <f t="shared" si="43"/>
        <v>0.91115761511671856</v>
      </c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  <c r="AX355" s="23"/>
      <c r="AY355" s="23"/>
      <c r="AZ355" s="23"/>
      <c r="BA355" s="23"/>
      <c r="BB355" s="23"/>
      <c r="BC355" s="23"/>
      <c r="BD355" s="23"/>
      <c r="BE355" s="23"/>
      <c r="BF355" s="23"/>
      <c r="BG355" s="23"/>
      <c r="BH355" s="23"/>
      <c r="BI355" s="23"/>
      <c r="BJ355" s="23"/>
      <c r="BK355" s="23"/>
      <c r="BL355" s="23"/>
      <c r="BM355" s="23"/>
      <c r="BN355" s="23"/>
      <c r="BO355" s="23"/>
      <c r="BP355" s="23"/>
      <c r="BQ355" s="23"/>
      <c r="BR355" s="23"/>
      <c r="BS355" s="23"/>
      <c r="BT355" s="23"/>
      <c r="BU355" s="23"/>
      <c r="BV355" s="23"/>
      <c r="BW355" s="23"/>
    </row>
    <row r="356" spans="1:75" ht="18.75" customHeight="1">
      <c r="A356" s="154">
        <f>A355+1</f>
        <v>337</v>
      </c>
      <c r="B356" s="155" t="s">
        <v>52</v>
      </c>
      <c r="C356" s="165" t="s">
        <v>1515</v>
      </c>
      <c r="D356" s="63">
        <v>151</v>
      </c>
      <c r="E356" s="168">
        <f>D356/$D$873</f>
        <v>3.8867739004419598E-4</v>
      </c>
      <c r="F356" s="169">
        <f t="shared" si="43"/>
        <v>0.91154629250676278</v>
      </c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  <c r="AX356" s="23"/>
      <c r="AY356" s="23"/>
      <c r="AZ356" s="23"/>
      <c r="BA356" s="23"/>
      <c r="BB356" s="23"/>
      <c r="BC356" s="23"/>
      <c r="BD356" s="23"/>
      <c r="BE356" s="23"/>
      <c r="BF356" s="23"/>
      <c r="BG356" s="23"/>
      <c r="BH356" s="23"/>
      <c r="BI356" s="23"/>
      <c r="BJ356" s="23"/>
      <c r="BK356" s="23"/>
      <c r="BL356" s="23"/>
      <c r="BM356" s="23"/>
      <c r="BN356" s="23"/>
      <c r="BO356" s="23"/>
      <c r="BP356" s="23"/>
      <c r="BQ356" s="23"/>
      <c r="BR356" s="23"/>
      <c r="BS356" s="23"/>
      <c r="BT356" s="23"/>
      <c r="BU356" s="23"/>
      <c r="BV356" s="23"/>
      <c r="BW356" s="23"/>
    </row>
    <row r="357" spans="1:75" ht="18.75" customHeight="1">
      <c r="A357" s="154">
        <f>A356+1</f>
        <v>338</v>
      </c>
      <c r="B357" s="155" t="s">
        <v>917</v>
      </c>
      <c r="C357" s="165" t="s">
        <v>393</v>
      </c>
      <c r="D357" s="63">
        <v>151</v>
      </c>
      <c r="E357" s="168">
        <f>D357/$D$873</f>
        <v>3.8867739004419598E-4</v>
      </c>
      <c r="F357" s="169">
        <f t="shared" si="43"/>
        <v>0.911934969896807</v>
      </c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  <c r="AZ357" s="23"/>
      <c r="BA357" s="23"/>
      <c r="BB357" s="23"/>
      <c r="BC357" s="23"/>
      <c r="BD357" s="23"/>
      <c r="BE357" s="23"/>
      <c r="BF357" s="23"/>
      <c r="BG357" s="23"/>
      <c r="BH357" s="23"/>
      <c r="BI357" s="23"/>
      <c r="BJ357" s="23"/>
      <c r="BK357" s="23"/>
      <c r="BL357" s="23"/>
      <c r="BM357" s="23"/>
      <c r="BN357" s="23"/>
      <c r="BO357" s="23"/>
      <c r="BP357" s="23"/>
      <c r="BQ357" s="23"/>
      <c r="BR357" s="23"/>
      <c r="BS357" s="23"/>
      <c r="BT357" s="23"/>
      <c r="BU357" s="23"/>
      <c r="BV357" s="23"/>
      <c r="BW357" s="23"/>
    </row>
    <row r="358" spans="1:75" ht="18.75" customHeight="1">
      <c r="A358" s="154">
        <f>A357+1</f>
        <v>339</v>
      </c>
      <c r="B358" s="155" t="s">
        <v>72</v>
      </c>
      <c r="C358" s="165" t="s">
        <v>387</v>
      </c>
      <c r="D358" s="63">
        <v>150</v>
      </c>
      <c r="E358" s="168">
        <f>D358/$D$873</f>
        <v>3.8610336759357217E-4</v>
      </c>
      <c r="F358" s="169">
        <f t="shared" si="43"/>
        <v>0.91232107326440059</v>
      </c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  <c r="AS358" s="23"/>
      <c r="AT358" s="23"/>
      <c r="AU358" s="23"/>
      <c r="AV358" s="23"/>
      <c r="AW358" s="23"/>
      <c r="AX358" s="23"/>
      <c r="AY358" s="23"/>
      <c r="AZ358" s="23"/>
      <c r="BA358" s="23"/>
      <c r="BB358" s="23"/>
      <c r="BC358" s="23"/>
      <c r="BD358" s="23"/>
      <c r="BE358" s="23"/>
      <c r="BF358" s="23"/>
      <c r="BG358" s="23"/>
      <c r="BH358" s="23"/>
      <c r="BI358" s="23"/>
      <c r="BJ358" s="23"/>
      <c r="BK358" s="23"/>
      <c r="BL358" s="23"/>
      <c r="BM358" s="23"/>
      <c r="BN358" s="23"/>
      <c r="BO358" s="23"/>
      <c r="BP358" s="23"/>
      <c r="BQ358" s="23"/>
      <c r="BR358" s="23"/>
      <c r="BS358" s="23"/>
      <c r="BT358" s="23"/>
      <c r="BU358" s="23"/>
      <c r="BV358" s="23"/>
      <c r="BW358" s="23"/>
    </row>
    <row r="359" spans="1:75" ht="18.75" customHeight="1">
      <c r="A359" s="154">
        <f>A358+1</f>
        <v>340</v>
      </c>
      <c r="B359" s="155" t="s">
        <v>72</v>
      </c>
      <c r="C359" s="165" t="s">
        <v>1557</v>
      </c>
      <c r="D359" s="63">
        <v>149</v>
      </c>
      <c r="E359" s="168">
        <f>D359/$D$873</f>
        <v>3.8352934514294831E-4</v>
      </c>
      <c r="F359" s="169">
        <f t="shared" si="43"/>
        <v>0.91270460260954356</v>
      </c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23"/>
      <c r="BC359" s="23"/>
      <c r="BD359" s="23"/>
      <c r="BE359" s="23"/>
      <c r="BF359" s="23"/>
      <c r="BG359" s="23"/>
      <c r="BH359" s="23"/>
      <c r="BI359" s="23"/>
      <c r="BJ359" s="23"/>
      <c r="BK359" s="23"/>
      <c r="BL359" s="23"/>
      <c r="BM359" s="23"/>
      <c r="BN359" s="23"/>
      <c r="BO359" s="23"/>
      <c r="BP359" s="23"/>
      <c r="BQ359" s="23"/>
      <c r="BR359" s="23"/>
      <c r="BS359" s="23"/>
      <c r="BT359" s="23"/>
      <c r="BU359" s="23"/>
      <c r="BV359" s="23"/>
      <c r="BW359" s="23"/>
    </row>
    <row r="360" spans="1:75" ht="18.75" customHeight="1">
      <c r="A360" s="154">
        <f>A359+1</f>
        <v>341</v>
      </c>
      <c r="B360" s="155" t="s">
        <v>72</v>
      </c>
      <c r="C360" s="165" t="s">
        <v>402</v>
      </c>
      <c r="D360" s="63">
        <v>149</v>
      </c>
      <c r="E360" s="168">
        <f>D360/$D$873</f>
        <v>3.8352934514294831E-4</v>
      </c>
      <c r="F360" s="169">
        <f t="shared" si="43"/>
        <v>0.91308813195468652</v>
      </c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  <c r="AS360" s="23"/>
      <c r="AT360" s="23"/>
      <c r="AU360" s="23"/>
      <c r="AV360" s="23"/>
      <c r="AW360" s="23"/>
      <c r="AX360" s="23"/>
      <c r="AY360" s="23"/>
      <c r="AZ360" s="23"/>
      <c r="BA360" s="23"/>
      <c r="BB360" s="23"/>
      <c r="BC360" s="23"/>
      <c r="BD360" s="23"/>
      <c r="BE360" s="23"/>
      <c r="BF360" s="23"/>
      <c r="BG360" s="23"/>
      <c r="BH360" s="23"/>
      <c r="BI360" s="23"/>
      <c r="BJ360" s="23"/>
      <c r="BK360" s="23"/>
      <c r="BL360" s="23"/>
      <c r="BM360" s="23"/>
      <c r="BN360" s="23"/>
      <c r="BO360" s="23"/>
      <c r="BP360" s="23"/>
      <c r="BQ360" s="23"/>
      <c r="BR360" s="23"/>
      <c r="BS360" s="23"/>
      <c r="BT360" s="23"/>
      <c r="BU360" s="23"/>
      <c r="BV360" s="23"/>
      <c r="BW360" s="23"/>
    </row>
    <row r="361" spans="1:75" ht="18.75" customHeight="1">
      <c r="A361" s="154">
        <f>A360+1</f>
        <v>342</v>
      </c>
      <c r="B361" s="155" t="s">
        <v>52</v>
      </c>
      <c r="C361" s="165" t="s">
        <v>416</v>
      </c>
      <c r="D361" s="63">
        <v>148</v>
      </c>
      <c r="E361" s="168">
        <f>D361/$D$873</f>
        <v>3.8095532269232451E-4</v>
      </c>
      <c r="F361" s="169">
        <f t="shared" si="43"/>
        <v>0.91346908727737886</v>
      </c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  <c r="AS361" s="23"/>
      <c r="AT361" s="23"/>
      <c r="AU361" s="23"/>
      <c r="AV361" s="23"/>
      <c r="AW361" s="23"/>
      <c r="AX361" s="23"/>
      <c r="AY361" s="23"/>
      <c r="AZ361" s="23"/>
      <c r="BA361" s="23"/>
      <c r="BB361" s="23"/>
      <c r="BC361" s="23"/>
      <c r="BD361" s="23"/>
      <c r="BE361" s="23"/>
      <c r="BF361" s="23"/>
      <c r="BG361" s="23"/>
      <c r="BH361" s="23"/>
      <c r="BI361" s="23"/>
      <c r="BJ361" s="23"/>
      <c r="BK361" s="23"/>
      <c r="BL361" s="23"/>
      <c r="BM361" s="23"/>
      <c r="BN361" s="23"/>
      <c r="BO361" s="23"/>
      <c r="BP361" s="23"/>
      <c r="BQ361" s="23"/>
      <c r="BR361" s="23"/>
      <c r="BS361" s="23"/>
      <c r="BT361" s="23"/>
      <c r="BU361" s="23"/>
      <c r="BV361" s="23"/>
      <c r="BW361" s="23"/>
    </row>
    <row r="362" spans="1:75" ht="18.75" customHeight="1">
      <c r="A362" s="154">
        <f>A361+1</f>
        <v>343</v>
      </c>
      <c r="B362" s="155" t="s">
        <v>56</v>
      </c>
      <c r="C362" s="165" t="s">
        <v>419</v>
      </c>
      <c r="D362" s="63">
        <v>148</v>
      </c>
      <c r="E362" s="168">
        <f>D362/$D$873</f>
        <v>3.8095532269232451E-4</v>
      </c>
      <c r="F362" s="169">
        <f t="shared" si="43"/>
        <v>0.91385004260007119</v>
      </c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  <c r="AS362" s="23"/>
      <c r="AT362" s="23"/>
      <c r="AU362" s="23"/>
      <c r="AV362" s="23"/>
      <c r="AW362" s="23"/>
      <c r="AX362" s="23"/>
      <c r="AY362" s="23"/>
      <c r="AZ362" s="23"/>
      <c r="BA362" s="23"/>
      <c r="BB362" s="23"/>
      <c r="BC362" s="23"/>
      <c r="BD362" s="23"/>
      <c r="BE362" s="23"/>
      <c r="BF362" s="23"/>
      <c r="BG362" s="23"/>
      <c r="BH362" s="23"/>
      <c r="BI362" s="23"/>
      <c r="BJ362" s="23"/>
      <c r="BK362" s="23"/>
      <c r="BL362" s="23"/>
      <c r="BM362" s="23"/>
      <c r="BN362" s="23"/>
      <c r="BO362" s="23"/>
      <c r="BP362" s="23"/>
      <c r="BQ362" s="23"/>
      <c r="BR362" s="23"/>
      <c r="BS362" s="23"/>
      <c r="BT362" s="23"/>
      <c r="BU362" s="23"/>
      <c r="BV362" s="23"/>
      <c r="BW362" s="23"/>
    </row>
    <row r="363" spans="1:75" ht="18.75" customHeight="1">
      <c r="A363" s="154">
        <f>A362+1</f>
        <v>344</v>
      </c>
      <c r="B363" s="155" t="s">
        <v>52</v>
      </c>
      <c r="C363" s="165" t="s">
        <v>354</v>
      </c>
      <c r="D363" s="63">
        <v>147</v>
      </c>
      <c r="E363" s="168">
        <f>D363/$D$873</f>
        <v>3.783813002417007E-4</v>
      </c>
      <c r="F363" s="169">
        <f t="shared" si="43"/>
        <v>0.91422842390031289</v>
      </c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  <c r="AT363" s="23"/>
      <c r="AU363" s="23"/>
      <c r="AV363" s="23"/>
      <c r="AW363" s="23"/>
      <c r="AX363" s="23"/>
      <c r="AY363" s="23"/>
      <c r="AZ363" s="23"/>
      <c r="BA363" s="23"/>
      <c r="BB363" s="23"/>
      <c r="BC363" s="23"/>
      <c r="BD363" s="23"/>
      <c r="BE363" s="23"/>
      <c r="BF363" s="23"/>
      <c r="BG363" s="23"/>
      <c r="BH363" s="23"/>
      <c r="BI363" s="23"/>
      <c r="BJ363" s="23"/>
      <c r="BK363" s="23"/>
      <c r="BL363" s="23"/>
      <c r="BM363" s="23"/>
      <c r="BN363" s="23"/>
      <c r="BO363" s="23"/>
      <c r="BP363" s="23"/>
      <c r="BQ363" s="23"/>
      <c r="BR363" s="23"/>
      <c r="BS363" s="23"/>
      <c r="BT363" s="23"/>
      <c r="BU363" s="23"/>
      <c r="BV363" s="23"/>
      <c r="BW363" s="23"/>
    </row>
    <row r="364" spans="1:75" ht="18.75" customHeight="1">
      <c r="A364" s="154">
        <f>A363+1</f>
        <v>345</v>
      </c>
      <c r="B364" s="155" t="s">
        <v>917</v>
      </c>
      <c r="C364" s="165" t="s">
        <v>391</v>
      </c>
      <c r="D364" s="63">
        <v>147</v>
      </c>
      <c r="E364" s="168">
        <f>D364/$D$873</f>
        <v>3.783813002417007E-4</v>
      </c>
      <c r="F364" s="169">
        <f t="shared" si="43"/>
        <v>0.9146068052005546</v>
      </c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  <c r="AS364" s="23"/>
      <c r="AT364" s="23"/>
      <c r="AU364" s="23"/>
      <c r="AV364" s="23"/>
      <c r="AW364" s="23"/>
      <c r="AX364" s="23"/>
      <c r="AY364" s="23"/>
      <c r="AZ364" s="23"/>
      <c r="BA364" s="23"/>
      <c r="BB364" s="23"/>
      <c r="BC364" s="23"/>
      <c r="BD364" s="23"/>
      <c r="BE364" s="23"/>
      <c r="BF364" s="23"/>
      <c r="BG364" s="23"/>
      <c r="BH364" s="23"/>
      <c r="BI364" s="23"/>
      <c r="BJ364" s="23"/>
      <c r="BK364" s="23"/>
      <c r="BL364" s="23"/>
      <c r="BM364" s="23"/>
      <c r="BN364" s="23"/>
      <c r="BO364" s="23"/>
      <c r="BP364" s="23"/>
      <c r="BQ364" s="23"/>
      <c r="BR364" s="23"/>
      <c r="BS364" s="23"/>
      <c r="BT364" s="23"/>
      <c r="BU364" s="23"/>
      <c r="BV364" s="23"/>
      <c r="BW364" s="23"/>
    </row>
    <row r="365" spans="1:75" ht="18.75" customHeight="1">
      <c r="A365" s="154">
        <f>A364+1</f>
        <v>346</v>
      </c>
      <c r="B365" s="155" t="s">
        <v>52</v>
      </c>
      <c r="C365" s="165" t="s">
        <v>1681</v>
      </c>
      <c r="D365" s="63">
        <v>147</v>
      </c>
      <c r="E365" s="168">
        <f>D365/$D$873</f>
        <v>3.783813002417007E-4</v>
      </c>
      <c r="F365" s="169">
        <f t="shared" si="43"/>
        <v>0.9149851865007963</v>
      </c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  <c r="AT365" s="23"/>
      <c r="AU365" s="23"/>
      <c r="AV365" s="23"/>
      <c r="AW365" s="23"/>
      <c r="AX365" s="23"/>
      <c r="AY365" s="23"/>
      <c r="AZ365" s="23"/>
      <c r="BA365" s="23"/>
      <c r="BB365" s="23"/>
      <c r="BC365" s="23"/>
      <c r="BD365" s="23"/>
      <c r="BE365" s="23"/>
      <c r="BF365" s="23"/>
      <c r="BG365" s="23"/>
      <c r="BH365" s="23"/>
      <c r="BI365" s="23"/>
      <c r="BJ365" s="23"/>
      <c r="BK365" s="23"/>
      <c r="BL365" s="23"/>
      <c r="BM365" s="23"/>
      <c r="BN365" s="23"/>
      <c r="BO365" s="23"/>
      <c r="BP365" s="23"/>
      <c r="BQ365" s="23"/>
      <c r="BR365" s="23"/>
      <c r="BS365" s="23"/>
      <c r="BT365" s="23"/>
      <c r="BU365" s="23"/>
      <c r="BV365" s="23"/>
      <c r="BW365" s="23"/>
    </row>
    <row r="366" spans="1:75" ht="18.75" customHeight="1">
      <c r="A366" s="154">
        <f>A365+1</f>
        <v>347</v>
      </c>
      <c r="B366" s="155" t="s">
        <v>61</v>
      </c>
      <c r="C366" s="165" t="s">
        <v>1810</v>
      </c>
      <c r="D366" s="63">
        <v>147</v>
      </c>
      <c r="E366" s="168">
        <f>D366/$D$873</f>
        <v>3.783813002417007E-4</v>
      </c>
      <c r="F366" s="169">
        <f t="shared" si="43"/>
        <v>0.915363567801038</v>
      </c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  <c r="AS366" s="23"/>
      <c r="AT366" s="23"/>
      <c r="AU366" s="23"/>
      <c r="AV366" s="23"/>
      <c r="AW366" s="23"/>
      <c r="AX366" s="23"/>
      <c r="AY366" s="23"/>
      <c r="AZ366" s="23"/>
      <c r="BA366" s="23"/>
      <c r="BB366" s="23"/>
      <c r="BC366" s="23"/>
      <c r="BD366" s="23"/>
      <c r="BE366" s="23"/>
      <c r="BF366" s="23"/>
      <c r="BG366" s="23"/>
      <c r="BH366" s="23"/>
      <c r="BI366" s="23"/>
      <c r="BJ366" s="23"/>
      <c r="BK366" s="23"/>
      <c r="BL366" s="23"/>
      <c r="BM366" s="23"/>
      <c r="BN366" s="23"/>
      <c r="BO366" s="23"/>
      <c r="BP366" s="23"/>
      <c r="BQ366" s="23"/>
      <c r="BR366" s="23"/>
      <c r="BS366" s="23"/>
      <c r="BT366" s="23"/>
      <c r="BU366" s="23"/>
      <c r="BV366" s="23"/>
      <c r="BW366" s="23"/>
    </row>
    <row r="367" spans="1:75" ht="18.75" customHeight="1">
      <c r="A367" s="154">
        <f>A366+1</f>
        <v>348</v>
      </c>
      <c r="B367" s="155" t="s">
        <v>917</v>
      </c>
      <c r="C367" s="165" t="s">
        <v>1526</v>
      </c>
      <c r="D367" s="63">
        <v>146</v>
      </c>
      <c r="E367" s="168">
        <f>D367/$D$873</f>
        <v>3.758072777910769E-4</v>
      </c>
      <c r="F367" s="169">
        <f t="shared" si="43"/>
        <v>0.91573937507882908</v>
      </c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  <c r="AT367" s="23"/>
      <c r="AU367" s="23"/>
      <c r="AV367" s="23"/>
      <c r="AW367" s="23"/>
      <c r="AX367" s="23"/>
      <c r="AY367" s="23"/>
      <c r="AZ367" s="23"/>
      <c r="BA367" s="23"/>
      <c r="BB367" s="23"/>
      <c r="BC367" s="23"/>
      <c r="BD367" s="23"/>
      <c r="BE367" s="23"/>
      <c r="BF367" s="23"/>
      <c r="BG367" s="23"/>
      <c r="BH367" s="23"/>
      <c r="BI367" s="23"/>
      <c r="BJ367" s="23"/>
      <c r="BK367" s="23"/>
      <c r="BL367" s="23"/>
      <c r="BM367" s="23"/>
      <c r="BN367" s="23"/>
      <c r="BO367" s="23"/>
      <c r="BP367" s="23"/>
      <c r="BQ367" s="23"/>
      <c r="BR367" s="23"/>
      <c r="BS367" s="23"/>
      <c r="BT367" s="23"/>
      <c r="BU367" s="23"/>
      <c r="BV367" s="23"/>
      <c r="BW367" s="23"/>
    </row>
    <row r="368" spans="1:75" ht="18.75" customHeight="1">
      <c r="A368" s="154">
        <f>A367+1</f>
        <v>349</v>
      </c>
      <c r="B368" s="155" t="s">
        <v>72</v>
      </c>
      <c r="C368" s="165" t="s">
        <v>383</v>
      </c>
      <c r="D368" s="63">
        <v>146</v>
      </c>
      <c r="E368" s="168">
        <f>D368/$D$873</f>
        <v>3.758072777910769E-4</v>
      </c>
      <c r="F368" s="169">
        <f t="shared" si="43"/>
        <v>0.91611518235662015</v>
      </c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  <c r="AS368" s="23"/>
      <c r="AT368" s="23"/>
      <c r="AU368" s="23"/>
      <c r="AV368" s="23"/>
      <c r="AW368" s="23"/>
      <c r="AX368" s="23"/>
      <c r="AY368" s="23"/>
      <c r="AZ368" s="23"/>
      <c r="BA368" s="23"/>
      <c r="BB368" s="23"/>
      <c r="BC368" s="23"/>
      <c r="BD368" s="23"/>
      <c r="BE368" s="23"/>
      <c r="BF368" s="23"/>
      <c r="BG368" s="23"/>
      <c r="BH368" s="23"/>
      <c r="BI368" s="23"/>
      <c r="BJ368" s="23"/>
      <c r="BK368" s="23"/>
      <c r="BL368" s="23"/>
      <c r="BM368" s="23"/>
      <c r="BN368" s="23"/>
      <c r="BO368" s="23"/>
      <c r="BP368" s="23"/>
      <c r="BQ368" s="23"/>
      <c r="BR368" s="23"/>
      <c r="BS368" s="23"/>
      <c r="BT368" s="23"/>
      <c r="BU368" s="23"/>
      <c r="BV368" s="23"/>
      <c r="BW368" s="23"/>
    </row>
    <row r="369" spans="1:75" ht="18.75" customHeight="1">
      <c r="A369" s="154">
        <f>A368+1</f>
        <v>350</v>
      </c>
      <c r="B369" s="155" t="s">
        <v>58</v>
      </c>
      <c r="C369" s="165" t="s">
        <v>335</v>
      </c>
      <c r="D369" s="63">
        <v>146</v>
      </c>
      <c r="E369" s="168">
        <f>D369/$D$873</f>
        <v>3.758072777910769E-4</v>
      </c>
      <c r="F369" s="169">
        <f t="shared" si="43"/>
        <v>0.91649098963441122</v>
      </c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  <c r="AS369" s="23"/>
      <c r="AT369" s="23"/>
      <c r="AU369" s="23"/>
      <c r="AV369" s="23"/>
      <c r="AW369" s="23"/>
      <c r="AX369" s="23"/>
      <c r="AY369" s="23"/>
      <c r="AZ369" s="23"/>
      <c r="BA369" s="23"/>
      <c r="BB369" s="23"/>
      <c r="BC369" s="23"/>
      <c r="BD369" s="23"/>
      <c r="BE369" s="23"/>
      <c r="BF369" s="23"/>
      <c r="BG369" s="23"/>
      <c r="BH369" s="23"/>
      <c r="BI369" s="23"/>
      <c r="BJ369" s="23"/>
      <c r="BK369" s="23"/>
      <c r="BL369" s="23"/>
      <c r="BM369" s="23"/>
      <c r="BN369" s="23"/>
      <c r="BO369" s="23"/>
      <c r="BP369" s="23"/>
      <c r="BQ369" s="23"/>
      <c r="BR369" s="23"/>
      <c r="BS369" s="23"/>
      <c r="BT369" s="23"/>
      <c r="BU369" s="23"/>
      <c r="BV369" s="23"/>
      <c r="BW369" s="23"/>
    </row>
    <row r="370" spans="1:75" ht="18.75" customHeight="1">
      <c r="A370" s="154">
        <f>A369+1</f>
        <v>351</v>
      </c>
      <c r="B370" s="155" t="s">
        <v>52</v>
      </c>
      <c r="C370" s="165" t="s">
        <v>1562</v>
      </c>
      <c r="D370" s="63">
        <v>145</v>
      </c>
      <c r="E370" s="168">
        <f>D370/$D$873</f>
        <v>3.732332553404531E-4</v>
      </c>
      <c r="F370" s="169">
        <f t="shared" si="43"/>
        <v>0.91686422288975167</v>
      </c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  <c r="AR370" s="23"/>
      <c r="AS370" s="23"/>
      <c r="AT370" s="23"/>
      <c r="AU370" s="23"/>
      <c r="AV370" s="23"/>
      <c r="AW370" s="23"/>
      <c r="AX370" s="23"/>
      <c r="AY370" s="23"/>
      <c r="AZ370" s="23"/>
      <c r="BA370" s="23"/>
      <c r="BB370" s="23"/>
      <c r="BC370" s="23"/>
      <c r="BD370" s="23"/>
      <c r="BE370" s="23"/>
      <c r="BF370" s="23"/>
      <c r="BG370" s="23"/>
      <c r="BH370" s="23"/>
      <c r="BI370" s="23"/>
      <c r="BJ370" s="23"/>
      <c r="BK370" s="23"/>
      <c r="BL370" s="23"/>
      <c r="BM370" s="23"/>
      <c r="BN370" s="23"/>
      <c r="BO370" s="23"/>
      <c r="BP370" s="23"/>
      <c r="BQ370" s="23"/>
      <c r="BR370" s="23"/>
      <c r="BS370" s="23"/>
      <c r="BT370" s="23"/>
      <c r="BU370" s="23"/>
      <c r="BV370" s="23"/>
      <c r="BW370" s="23"/>
    </row>
    <row r="371" spans="1:75" ht="18.75" customHeight="1">
      <c r="A371" s="154">
        <f>A370+1</f>
        <v>352</v>
      </c>
      <c r="B371" s="155" t="s">
        <v>58</v>
      </c>
      <c r="C371" s="165" t="s">
        <v>1786</v>
      </c>
      <c r="D371" s="63">
        <v>144</v>
      </c>
      <c r="E371" s="168">
        <f>D371/$D$873</f>
        <v>3.7065923288982929E-4</v>
      </c>
      <c r="F371" s="169">
        <f t="shared" si="43"/>
        <v>0.91723488212264148</v>
      </c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  <c r="AS371" s="23"/>
      <c r="AT371" s="23"/>
      <c r="AU371" s="23"/>
      <c r="AV371" s="23"/>
      <c r="AW371" s="23"/>
      <c r="AX371" s="23"/>
      <c r="AY371" s="23"/>
      <c r="AZ371" s="23"/>
      <c r="BA371" s="23"/>
      <c r="BB371" s="23"/>
      <c r="BC371" s="23"/>
      <c r="BD371" s="23"/>
      <c r="BE371" s="23"/>
      <c r="BF371" s="23"/>
      <c r="BG371" s="23"/>
      <c r="BH371" s="23"/>
      <c r="BI371" s="23"/>
      <c r="BJ371" s="23"/>
      <c r="BK371" s="23"/>
      <c r="BL371" s="23"/>
      <c r="BM371" s="23"/>
      <c r="BN371" s="23"/>
      <c r="BO371" s="23"/>
      <c r="BP371" s="23"/>
      <c r="BQ371" s="23"/>
      <c r="BR371" s="23"/>
      <c r="BS371" s="23"/>
      <c r="BT371" s="23"/>
      <c r="BU371" s="23"/>
      <c r="BV371" s="23"/>
      <c r="BW371" s="23"/>
    </row>
    <row r="372" spans="1:75" ht="18.75" customHeight="1">
      <c r="A372" s="154">
        <f>A371+1</f>
        <v>353</v>
      </c>
      <c r="B372" s="155" t="s">
        <v>58</v>
      </c>
      <c r="C372" s="165" t="s">
        <v>1490</v>
      </c>
      <c r="D372" s="63">
        <v>141</v>
      </c>
      <c r="E372" s="168">
        <f>D372/$D$873</f>
        <v>3.6293716553795782E-4</v>
      </c>
      <c r="F372" s="169">
        <f t="shared" si="43"/>
        <v>0.91759781928817941</v>
      </c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  <c r="AS372" s="23"/>
      <c r="AT372" s="23"/>
      <c r="AU372" s="23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  <c r="BP372" s="23"/>
      <c r="BQ372" s="23"/>
      <c r="BR372" s="23"/>
      <c r="BS372" s="23"/>
      <c r="BT372" s="23"/>
      <c r="BU372" s="23"/>
      <c r="BV372" s="23"/>
      <c r="BW372" s="23"/>
    </row>
    <row r="373" spans="1:75" ht="18.75" customHeight="1">
      <c r="A373" s="154">
        <f>A372+1</f>
        <v>354</v>
      </c>
      <c r="B373" s="155" t="s">
        <v>79</v>
      </c>
      <c r="C373" s="165" t="s">
        <v>1506</v>
      </c>
      <c r="D373" s="63">
        <v>141</v>
      </c>
      <c r="E373" s="168">
        <f>D373/$D$873</f>
        <v>3.6293716553795782E-4</v>
      </c>
      <c r="F373" s="169">
        <f t="shared" si="43"/>
        <v>0.91796075645371733</v>
      </c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  <c r="AS373" s="23"/>
      <c r="AT373" s="23"/>
      <c r="AU373" s="23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  <c r="BP373" s="23"/>
      <c r="BQ373" s="23"/>
      <c r="BR373" s="23"/>
      <c r="BS373" s="23"/>
      <c r="BT373" s="23"/>
      <c r="BU373" s="23"/>
      <c r="BV373" s="23"/>
      <c r="BW373" s="23"/>
    </row>
    <row r="374" spans="1:75" ht="18.75" customHeight="1">
      <c r="A374" s="154">
        <f>A373+1</f>
        <v>355</v>
      </c>
      <c r="B374" s="155" t="s">
        <v>64</v>
      </c>
      <c r="C374" s="165" t="s">
        <v>1815</v>
      </c>
      <c r="D374" s="63">
        <v>141</v>
      </c>
      <c r="E374" s="168">
        <f>D374/$D$873</f>
        <v>3.6293716553795782E-4</v>
      </c>
      <c r="F374" s="169">
        <f t="shared" si="43"/>
        <v>0.91832369361925525</v>
      </c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  <c r="AS374" s="23"/>
      <c r="AT374" s="23"/>
      <c r="AU374" s="23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  <c r="BP374" s="23"/>
      <c r="BQ374" s="23"/>
      <c r="BR374" s="23"/>
      <c r="BS374" s="23"/>
      <c r="BT374" s="23"/>
      <c r="BU374" s="23"/>
      <c r="BV374" s="23"/>
      <c r="BW374" s="23"/>
    </row>
    <row r="375" spans="1:75" ht="18.75" customHeight="1">
      <c r="A375" s="154">
        <f>A374+1</f>
        <v>356</v>
      </c>
      <c r="B375" s="155" t="s">
        <v>72</v>
      </c>
      <c r="C375" s="165" t="s">
        <v>1542</v>
      </c>
      <c r="D375" s="63">
        <v>140</v>
      </c>
      <c r="E375" s="168">
        <f>D375/$D$873</f>
        <v>3.6036314308733402E-4</v>
      </c>
      <c r="F375" s="169">
        <f t="shared" si="43"/>
        <v>0.91868405676234255</v>
      </c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  <c r="AT375" s="23"/>
      <c r="AU375" s="23"/>
      <c r="AV375" s="23"/>
      <c r="AW375" s="23"/>
      <c r="AX375" s="23"/>
      <c r="AY375" s="23"/>
      <c r="AZ375" s="23"/>
      <c r="BA375" s="23"/>
      <c r="BB375" s="23"/>
      <c r="BC375" s="23"/>
      <c r="BD375" s="23"/>
      <c r="BK375" s="23"/>
      <c r="BL375" s="23"/>
      <c r="BM375" s="23"/>
      <c r="BN375" s="23"/>
      <c r="BO375" s="23"/>
      <c r="BP375" s="23"/>
      <c r="BQ375" s="23"/>
      <c r="BR375" s="23"/>
      <c r="BS375" s="23"/>
      <c r="BT375" s="23"/>
      <c r="BU375" s="23"/>
      <c r="BV375" s="23"/>
      <c r="BW375" s="23"/>
    </row>
    <row r="376" spans="1:75" ht="18.75" customHeight="1">
      <c r="A376" s="154">
        <f>A375+1</f>
        <v>357</v>
      </c>
      <c r="B376" s="155" t="s">
        <v>79</v>
      </c>
      <c r="C376" s="165" t="s">
        <v>428</v>
      </c>
      <c r="D376" s="63">
        <v>140</v>
      </c>
      <c r="E376" s="168">
        <f>D376/$D$873</f>
        <v>3.6036314308733402E-4</v>
      </c>
      <c r="F376" s="169">
        <f t="shared" si="43"/>
        <v>0.91904441990542984</v>
      </c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  <c r="AS376" s="23"/>
      <c r="AT376" s="23"/>
      <c r="AU376" s="23"/>
      <c r="AV376" s="23"/>
      <c r="AW376" s="23"/>
      <c r="AX376" s="23"/>
      <c r="AY376" s="23"/>
      <c r="AZ376" s="23"/>
      <c r="BA376" s="23"/>
      <c r="BB376" s="23"/>
      <c r="BC376" s="23"/>
      <c r="BD376" s="23"/>
      <c r="BK376" s="23"/>
      <c r="BL376" s="23"/>
      <c r="BM376" s="23"/>
      <c r="BN376" s="23"/>
      <c r="BO376" s="23"/>
      <c r="BP376" s="23"/>
      <c r="BQ376" s="23"/>
      <c r="BR376" s="23"/>
      <c r="BS376" s="23"/>
      <c r="BT376" s="23"/>
      <c r="BU376" s="23"/>
      <c r="BV376" s="23"/>
      <c r="BW376" s="23"/>
    </row>
    <row r="377" spans="1:75" ht="18.75" customHeight="1">
      <c r="A377" s="154">
        <f>A376+1</f>
        <v>358</v>
      </c>
      <c r="B377" s="155" t="s">
        <v>52</v>
      </c>
      <c r="C377" s="165" t="s">
        <v>1661</v>
      </c>
      <c r="D377" s="63">
        <v>140</v>
      </c>
      <c r="E377" s="168">
        <f>D377/$D$873</f>
        <v>3.6036314308733402E-4</v>
      </c>
      <c r="F377" s="169">
        <f t="shared" si="43"/>
        <v>0.91940478304851714</v>
      </c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  <c r="AS377" s="23"/>
      <c r="AT377" s="23"/>
      <c r="AU377" s="23"/>
      <c r="AV377" s="23"/>
      <c r="AW377" s="23"/>
      <c r="AX377" s="23"/>
      <c r="AY377" s="23"/>
      <c r="AZ377" s="23"/>
      <c r="BA377" s="23"/>
      <c r="BB377" s="23"/>
      <c r="BC377" s="23"/>
      <c r="BD377" s="23"/>
      <c r="BK377" s="23"/>
      <c r="BL377" s="23"/>
      <c r="BM377" s="23"/>
      <c r="BN377" s="23"/>
      <c r="BO377" s="23"/>
      <c r="BP377" s="23"/>
      <c r="BQ377" s="23"/>
      <c r="BR377" s="23"/>
      <c r="BS377" s="23"/>
      <c r="BT377" s="23"/>
      <c r="BU377" s="23"/>
      <c r="BV377" s="23"/>
      <c r="BW377" s="23"/>
    </row>
    <row r="378" spans="1:75" ht="18.75" customHeight="1">
      <c r="A378" s="154">
        <f>A377+1</f>
        <v>359</v>
      </c>
      <c r="B378" s="155" t="s">
        <v>917</v>
      </c>
      <c r="C378" s="165" t="s">
        <v>358</v>
      </c>
      <c r="D378" s="63">
        <v>139</v>
      </c>
      <c r="E378" s="168">
        <f>D378/$D$873</f>
        <v>3.5778912063671022E-4</v>
      </c>
      <c r="F378" s="169">
        <f t="shared" si="43"/>
        <v>0.9197625721691538</v>
      </c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  <c r="AS378" s="23"/>
      <c r="AT378" s="23"/>
      <c r="AU378" s="23"/>
      <c r="AV378" s="23"/>
      <c r="AW378" s="23"/>
      <c r="AX378" s="23"/>
      <c r="AY378" s="23"/>
      <c r="AZ378" s="23"/>
      <c r="BA378" s="23"/>
      <c r="BB378" s="23"/>
      <c r="BC378" s="23"/>
      <c r="BD378" s="23"/>
      <c r="BK378" s="23"/>
      <c r="BL378" s="23"/>
      <c r="BM378" s="23"/>
      <c r="BN378" s="23"/>
      <c r="BO378" s="23"/>
      <c r="BP378" s="23"/>
      <c r="BQ378" s="23"/>
      <c r="BR378" s="23"/>
      <c r="BS378" s="23"/>
      <c r="BT378" s="23"/>
      <c r="BU378" s="23"/>
      <c r="BV378" s="23"/>
      <c r="BW378" s="23"/>
    </row>
    <row r="379" spans="1:75" ht="18.75" customHeight="1">
      <c r="A379" s="154">
        <f>A378+1</f>
        <v>360</v>
      </c>
      <c r="B379" s="155" t="s">
        <v>58</v>
      </c>
      <c r="C379" s="165" t="s">
        <v>412</v>
      </c>
      <c r="D379" s="63">
        <v>139</v>
      </c>
      <c r="E379" s="168">
        <f>D379/$D$873</f>
        <v>3.5778912063671022E-4</v>
      </c>
      <c r="F379" s="169">
        <f t="shared" si="43"/>
        <v>0.92012036128979047</v>
      </c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  <c r="AR379" s="23"/>
      <c r="AS379" s="23"/>
      <c r="AT379" s="23"/>
      <c r="AU379" s="23"/>
      <c r="AV379" s="23"/>
      <c r="AW379" s="23"/>
      <c r="AX379" s="23"/>
      <c r="AY379" s="23"/>
      <c r="AZ379" s="23"/>
      <c r="BA379" s="23"/>
      <c r="BB379" s="23"/>
      <c r="BC379" s="23"/>
      <c r="BD379" s="23"/>
      <c r="BK379" s="23"/>
      <c r="BL379" s="23"/>
      <c r="BM379" s="23"/>
      <c r="BN379" s="23"/>
      <c r="BO379" s="23"/>
      <c r="BP379" s="23"/>
      <c r="BQ379" s="23"/>
      <c r="BR379" s="23"/>
      <c r="BS379" s="23"/>
      <c r="BT379" s="23"/>
      <c r="BU379" s="23"/>
      <c r="BV379" s="23"/>
      <c r="BW379" s="23"/>
    </row>
    <row r="380" spans="1:75" ht="18.75" customHeight="1">
      <c r="A380" s="154">
        <f>A379+1</f>
        <v>361</v>
      </c>
      <c r="B380" s="155" t="s">
        <v>58</v>
      </c>
      <c r="C380" s="165" t="s">
        <v>396</v>
      </c>
      <c r="D380" s="63">
        <v>139</v>
      </c>
      <c r="E380" s="168">
        <f>D380/$D$873</f>
        <v>3.5778912063671022E-4</v>
      </c>
      <c r="F380" s="169">
        <f t="shared" si="43"/>
        <v>0.92047815041042713</v>
      </c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  <c r="AS380" s="23"/>
      <c r="AT380" s="23"/>
      <c r="AU380" s="23"/>
      <c r="AV380" s="23"/>
      <c r="AW380" s="23"/>
      <c r="AX380" s="23"/>
      <c r="AY380" s="23"/>
      <c r="AZ380" s="23"/>
      <c r="BA380" s="23"/>
      <c r="BB380" s="23"/>
      <c r="BC380" s="23"/>
      <c r="BD380" s="23"/>
      <c r="BK380" s="23"/>
      <c r="BL380" s="23"/>
      <c r="BM380" s="23"/>
      <c r="BN380" s="23"/>
      <c r="BO380" s="23"/>
      <c r="BP380" s="23"/>
      <c r="BQ380" s="23"/>
      <c r="BR380" s="23"/>
      <c r="BS380" s="23"/>
      <c r="BT380" s="23"/>
      <c r="BU380" s="23"/>
      <c r="BV380" s="23"/>
      <c r="BW380" s="23"/>
    </row>
    <row r="381" spans="1:75" ht="18.75" customHeight="1">
      <c r="A381" s="154">
        <f>A380+1</f>
        <v>362</v>
      </c>
      <c r="B381" s="155" t="s">
        <v>72</v>
      </c>
      <c r="C381" s="165" t="s">
        <v>390</v>
      </c>
      <c r="D381" s="63">
        <v>138</v>
      </c>
      <c r="E381" s="168">
        <f>D381/$D$873</f>
        <v>3.5521509818608636E-4</v>
      </c>
      <c r="F381" s="169">
        <f t="shared" si="43"/>
        <v>0.92083336550861317</v>
      </c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23"/>
      <c r="BC381" s="23"/>
      <c r="BD381" s="23"/>
      <c r="BK381" s="23"/>
      <c r="BL381" s="23"/>
      <c r="BM381" s="23"/>
      <c r="BN381" s="23"/>
      <c r="BO381" s="23"/>
      <c r="BP381" s="23"/>
      <c r="BQ381" s="23"/>
      <c r="BR381" s="23"/>
      <c r="BS381" s="23"/>
      <c r="BT381" s="23"/>
      <c r="BU381" s="23"/>
      <c r="BV381" s="23"/>
      <c r="BW381" s="23"/>
    </row>
    <row r="382" spans="1:75" ht="18.75" customHeight="1">
      <c r="A382" s="154">
        <f>A381+1</f>
        <v>363</v>
      </c>
      <c r="B382" s="155" t="s">
        <v>56</v>
      </c>
      <c r="C382" s="165" t="s">
        <v>424</v>
      </c>
      <c r="D382" s="63">
        <v>138</v>
      </c>
      <c r="E382" s="168">
        <f>D382/$D$873</f>
        <v>3.5521509818608636E-4</v>
      </c>
      <c r="F382" s="169">
        <f t="shared" si="43"/>
        <v>0.9211885806067992</v>
      </c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  <c r="AS382" s="23"/>
      <c r="AT382" s="23"/>
      <c r="AU382" s="23"/>
      <c r="AV382" s="23"/>
      <c r="AW382" s="23"/>
      <c r="AX382" s="23"/>
      <c r="AY382" s="23"/>
      <c r="AZ382" s="23"/>
      <c r="BA382" s="23"/>
      <c r="BB382" s="23"/>
      <c r="BC382" s="23"/>
      <c r="BD382" s="23"/>
      <c r="BK382" s="23"/>
      <c r="BL382" s="23"/>
      <c r="BM382" s="23"/>
      <c r="BN382" s="23"/>
      <c r="BO382" s="23"/>
      <c r="BP382" s="23"/>
      <c r="BQ382" s="23"/>
      <c r="BR382" s="23"/>
      <c r="BS382" s="23"/>
      <c r="BT382" s="23"/>
      <c r="BU382" s="23"/>
      <c r="BV382" s="23"/>
      <c r="BW382" s="23"/>
    </row>
    <row r="383" spans="1:75" ht="18.75" customHeight="1">
      <c r="A383" s="154">
        <f>A382+1</f>
        <v>364</v>
      </c>
      <c r="B383" s="155" t="s">
        <v>58</v>
      </c>
      <c r="C383" s="165" t="s">
        <v>388</v>
      </c>
      <c r="D383" s="63">
        <v>138</v>
      </c>
      <c r="E383" s="168">
        <f>D383/$D$873</f>
        <v>3.5521509818608636E-4</v>
      </c>
      <c r="F383" s="169">
        <f t="shared" si="43"/>
        <v>0.92154379570498524</v>
      </c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  <c r="AR383" s="23"/>
      <c r="AS383" s="23"/>
      <c r="AT383" s="23"/>
      <c r="AU383" s="23"/>
      <c r="AV383" s="23"/>
      <c r="AW383" s="23"/>
      <c r="AX383" s="23"/>
      <c r="AY383" s="23"/>
      <c r="AZ383" s="23"/>
      <c r="BA383" s="23"/>
      <c r="BB383" s="23"/>
      <c r="BC383" s="23"/>
      <c r="BD383" s="23"/>
      <c r="BK383" s="23"/>
      <c r="BL383" s="23"/>
      <c r="BM383" s="23"/>
      <c r="BN383" s="23"/>
      <c r="BO383" s="23"/>
      <c r="BP383" s="23"/>
      <c r="BQ383" s="23"/>
      <c r="BR383" s="23"/>
      <c r="BS383" s="23"/>
      <c r="BT383" s="23"/>
      <c r="BU383" s="23"/>
      <c r="BV383" s="23"/>
      <c r="BW383" s="23"/>
    </row>
    <row r="384" spans="1:75" ht="18.75" customHeight="1">
      <c r="A384" s="154">
        <f>A383+1</f>
        <v>365</v>
      </c>
      <c r="B384" s="155" t="s">
        <v>72</v>
      </c>
      <c r="C384" s="165" t="s">
        <v>423</v>
      </c>
      <c r="D384" s="63">
        <v>136</v>
      </c>
      <c r="E384" s="168">
        <f>D384/$D$873</f>
        <v>3.5006705328483875E-4</v>
      </c>
      <c r="F384" s="169">
        <f t="shared" si="43"/>
        <v>0.92189386275827012</v>
      </c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  <c r="AS384" s="23"/>
      <c r="AT384" s="23"/>
      <c r="AU384" s="23"/>
      <c r="AV384" s="23"/>
      <c r="AW384" s="23"/>
      <c r="AX384" s="23"/>
      <c r="AY384" s="23"/>
      <c r="AZ384" s="23"/>
      <c r="BA384" s="23"/>
      <c r="BB384" s="23"/>
      <c r="BC384" s="23"/>
      <c r="BD384" s="23"/>
      <c r="BK384" s="23"/>
      <c r="BL384" s="23"/>
      <c r="BM384" s="23"/>
      <c r="BN384" s="23"/>
      <c r="BO384" s="23"/>
      <c r="BP384" s="23"/>
      <c r="BQ384" s="23"/>
      <c r="BR384" s="23"/>
      <c r="BS384" s="23"/>
      <c r="BT384" s="23"/>
      <c r="BU384" s="23"/>
      <c r="BV384" s="23"/>
      <c r="BW384" s="23"/>
    </row>
    <row r="385" spans="1:75" ht="18.75" customHeight="1">
      <c r="A385" s="154">
        <f>A384+1</f>
        <v>366</v>
      </c>
      <c r="B385" s="155" t="s">
        <v>72</v>
      </c>
      <c r="C385" s="165" t="s">
        <v>1722</v>
      </c>
      <c r="D385" s="63">
        <v>136</v>
      </c>
      <c r="E385" s="168">
        <f>D385/$D$873</f>
        <v>3.5006705328483875E-4</v>
      </c>
      <c r="F385" s="169">
        <f t="shared" si="43"/>
        <v>0.92224392981155501</v>
      </c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  <c r="AS385" s="23"/>
      <c r="AT385" s="23"/>
      <c r="AU385" s="23"/>
      <c r="AV385" s="23"/>
      <c r="AW385" s="23"/>
      <c r="AX385" s="23"/>
      <c r="AY385" s="23"/>
      <c r="AZ385" s="23"/>
      <c r="BA385" s="23"/>
      <c r="BB385" s="23"/>
      <c r="BC385" s="23"/>
      <c r="BD385" s="23"/>
      <c r="BK385" s="23"/>
      <c r="BL385" s="23"/>
      <c r="BM385" s="23"/>
      <c r="BN385" s="23"/>
      <c r="BO385" s="23"/>
      <c r="BP385" s="23"/>
      <c r="BQ385" s="23"/>
      <c r="BR385" s="23"/>
      <c r="BS385" s="23"/>
      <c r="BT385" s="23"/>
      <c r="BU385" s="23"/>
      <c r="BV385" s="23"/>
      <c r="BW385" s="23"/>
    </row>
    <row r="386" spans="1:75" ht="18.75" customHeight="1">
      <c r="A386" s="154">
        <f>A385+1</f>
        <v>367</v>
      </c>
      <c r="B386" s="155" t="s">
        <v>56</v>
      </c>
      <c r="C386" s="165" t="s">
        <v>1495</v>
      </c>
      <c r="D386" s="63">
        <v>134</v>
      </c>
      <c r="E386" s="168">
        <f>D386/$D$873</f>
        <v>3.4491900838359114E-4</v>
      </c>
      <c r="F386" s="169">
        <f t="shared" si="43"/>
        <v>0.92258884881993863</v>
      </c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  <c r="AS386" s="23"/>
      <c r="AT386" s="23"/>
      <c r="AU386" s="23"/>
      <c r="AV386" s="23"/>
      <c r="AW386" s="23"/>
      <c r="AX386" s="23"/>
      <c r="AY386" s="23"/>
      <c r="AZ386" s="23"/>
      <c r="BA386" s="23"/>
      <c r="BB386" s="23"/>
      <c r="BC386" s="23"/>
      <c r="BD386" s="23"/>
      <c r="BK386" s="23"/>
      <c r="BL386" s="23"/>
      <c r="BM386" s="23"/>
      <c r="BN386" s="23"/>
      <c r="BO386" s="23"/>
      <c r="BP386" s="23"/>
      <c r="BQ386" s="23"/>
      <c r="BR386" s="23"/>
      <c r="BS386" s="23"/>
      <c r="BT386" s="23"/>
      <c r="BU386" s="23"/>
      <c r="BV386" s="23"/>
      <c r="BW386" s="23"/>
    </row>
    <row r="387" spans="1:75" ht="18.75" customHeight="1">
      <c r="A387" s="154">
        <f>A386+1</f>
        <v>368</v>
      </c>
      <c r="B387" s="155" t="s">
        <v>917</v>
      </c>
      <c r="C387" s="165" t="s">
        <v>445</v>
      </c>
      <c r="D387" s="63">
        <v>134</v>
      </c>
      <c r="E387" s="168">
        <f>D387/$D$873</f>
        <v>3.4491900838359114E-4</v>
      </c>
      <c r="F387" s="169">
        <f t="shared" si="43"/>
        <v>0.92293376782832226</v>
      </c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  <c r="AT387" s="23"/>
      <c r="AU387" s="23"/>
      <c r="AV387" s="23"/>
      <c r="AW387" s="23"/>
      <c r="AX387" s="23"/>
      <c r="AY387" s="23"/>
      <c r="AZ387" s="23"/>
      <c r="BA387" s="23"/>
      <c r="BB387" s="23"/>
      <c r="BC387" s="23"/>
      <c r="BD387" s="23"/>
      <c r="BK387" s="23"/>
      <c r="BL387" s="23"/>
      <c r="BM387" s="23"/>
      <c r="BN387" s="23"/>
      <c r="BO387" s="23"/>
      <c r="BP387" s="23"/>
      <c r="BQ387" s="23"/>
      <c r="BR387" s="23"/>
      <c r="BS387" s="23"/>
      <c r="BT387" s="23"/>
      <c r="BU387" s="23"/>
      <c r="BV387" s="23"/>
      <c r="BW387" s="23"/>
    </row>
    <row r="388" spans="1:75" ht="18.75" customHeight="1">
      <c r="A388" s="154">
        <f>A387+1</f>
        <v>369</v>
      </c>
      <c r="B388" s="155" t="s">
        <v>72</v>
      </c>
      <c r="C388" s="165" t="s">
        <v>410</v>
      </c>
      <c r="D388" s="63">
        <v>134</v>
      </c>
      <c r="E388" s="168">
        <f>D388/$D$873</f>
        <v>3.4491900838359114E-4</v>
      </c>
      <c r="F388" s="169">
        <f t="shared" si="43"/>
        <v>0.92327868683670589</v>
      </c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  <c r="AS388" s="23"/>
      <c r="AT388" s="23"/>
      <c r="AU388" s="23"/>
      <c r="AV388" s="23"/>
      <c r="AW388" s="23"/>
      <c r="AX388" s="23"/>
      <c r="AY388" s="23"/>
      <c r="AZ388" s="23"/>
      <c r="BA388" s="23"/>
      <c r="BB388" s="23"/>
      <c r="BC388" s="23"/>
      <c r="BD388" s="23"/>
      <c r="BK388" s="23"/>
      <c r="BL388" s="23"/>
      <c r="BM388" s="23"/>
      <c r="BN388" s="23"/>
      <c r="BO388" s="23"/>
      <c r="BP388" s="23"/>
      <c r="BQ388" s="23"/>
      <c r="BR388" s="23"/>
      <c r="BS388" s="23"/>
      <c r="BT388" s="23"/>
      <c r="BU388" s="23"/>
      <c r="BV388" s="23"/>
      <c r="BW388" s="23"/>
    </row>
    <row r="389" spans="1:75" ht="18.75" customHeight="1">
      <c r="A389" s="154">
        <f>A388+1</f>
        <v>370</v>
      </c>
      <c r="B389" s="155" t="s">
        <v>52</v>
      </c>
      <c r="C389" s="165" t="s">
        <v>491</v>
      </c>
      <c r="D389" s="63">
        <v>132</v>
      </c>
      <c r="E389" s="168">
        <f>D389/$D$873</f>
        <v>3.3977096348234348E-4</v>
      </c>
      <c r="F389" s="169">
        <f t="shared" si="43"/>
        <v>0.92361845780018825</v>
      </c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  <c r="AS389" s="23"/>
      <c r="AT389" s="23"/>
      <c r="AU389" s="23"/>
      <c r="AV389" s="23"/>
      <c r="AW389" s="23"/>
      <c r="AX389" s="23"/>
      <c r="AY389" s="23"/>
      <c r="AZ389" s="23"/>
      <c r="BA389" s="23"/>
      <c r="BB389" s="23"/>
      <c r="BC389" s="23"/>
      <c r="BD389" s="23"/>
      <c r="BK389" s="23"/>
      <c r="BL389" s="23"/>
      <c r="BM389" s="23"/>
      <c r="BN389" s="23"/>
      <c r="BO389" s="23"/>
      <c r="BP389" s="23"/>
      <c r="BQ389" s="23"/>
      <c r="BR389" s="23"/>
      <c r="BS389" s="23"/>
      <c r="BT389" s="23"/>
      <c r="BU389" s="23"/>
      <c r="BV389" s="23"/>
      <c r="BW389" s="23"/>
    </row>
    <row r="390" spans="1:75" ht="18.75" customHeight="1">
      <c r="A390" s="154">
        <f>A389+1</f>
        <v>371</v>
      </c>
      <c r="B390" s="155" t="s">
        <v>72</v>
      </c>
      <c r="C390" s="165" t="s">
        <v>1621</v>
      </c>
      <c r="D390" s="63">
        <v>132</v>
      </c>
      <c r="E390" s="168">
        <f>D390/$D$873</f>
        <v>3.3977096348234348E-4</v>
      </c>
      <c r="F390" s="169">
        <f t="shared" si="43"/>
        <v>0.92395822876367062</v>
      </c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  <c r="AS390" s="23"/>
      <c r="AT390" s="23"/>
      <c r="AU390" s="23"/>
      <c r="AV390" s="23"/>
      <c r="AW390" s="23"/>
      <c r="AX390" s="23"/>
      <c r="AY390" s="23"/>
      <c r="AZ390" s="23"/>
      <c r="BA390" s="23"/>
      <c r="BB390" s="23"/>
      <c r="BC390" s="23"/>
      <c r="BD390" s="23"/>
      <c r="BK390" s="23"/>
      <c r="BL390" s="23"/>
      <c r="BM390" s="23"/>
      <c r="BN390" s="23"/>
      <c r="BO390" s="23"/>
      <c r="BP390" s="23"/>
      <c r="BQ390" s="23"/>
      <c r="BR390" s="23"/>
      <c r="BS390" s="23"/>
      <c r="BT390" s="23"/>
      <c r="BU390" s="23"/>
      <c r="BV390" s="23"/>
      <c r="BW390" s="23"/>
    </row>
    <row r="391" spans="1:75" ht="18.75" customHeight="1">
      <c r="A391" s="154">
        <f>A390+1</f>
        <v>372</v>
      </c>
      <c r="B391" s="155" t="s">
        <v>58</v>
      </c>
      <c r="C391" s="165" t="s">
        <v>1731</v>
      </c>
      <c r="D391" s="63">
        <v>132</v>
      </c>
      <c r="E391" s="168">
        <f>D391/$D$873</f>
        <v>3.3977096348234348E-4</v>
      </c>
      <c r="F391" s="169">
        <f t="shared" si="43"/>
        <v>0.92429799972715299</v>
      </c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  <c r="AS391" s="23"/>
      <c r="AT391" s="23"/>
      <c r="AU391" s="23"/>
      <c r="AV391" s="23"/>
      <c r="AW391" s="23"/>
      <c r="AX391" s="23"/>
      <c r="AY391" s="23"/>
      <c r="AZ391" s="23"/>
      <c r="BA391" s="23"/>
      <c r="BB391" s="23"/>
      <c r="BC391" s="23"/>
      <c r="BD391" s="23"/>
      <c r="BK391" s="23"/>
      <c r="BL391" s="23"/>
      <c r="BM391" s="23"/>
      <c r="BN391" s="23"/>
      <c r="BO391" s="23"/>
      <c r="BP391" s="23"/>
      <c r="BQ391" s="23"/>
      <c r="BR391" s="23"/>
      <c r="BS391" s="23"/>
      <c r="BT391" s="23"/>
      <c r="BU391" s="23"/>
      <c r="BV391" s="23"/>
      <c r="BW391" s="23"/>
    </row>
    <row r="392" spans="1:75" ht="18.75" customHeight="1">
      <c r="A392" s="154">
        <f>A391+1</f>
        <v>373</v>
      </c>
      <c r="B392" s="155" t="s">
        <v>64</v>
      </c>
      <c r="C392" s="165" t="s">
        <v>425</v>
      </c>
      <c r="D392" s="63">
        <v>132</v>
      </c>
      <c r="E392" s="168">
        <f>D392/$D$873</f>
        <v>3.3977096348234348E-4</v>
      </c>
      <c r="F392" s="169">
        <f t="shared" si="43"/>
        <v>0.92463777069063535</v>
      </c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  <c r="AS392" s="23"/>
      <c r="AT392" s="23"/>
      <c r="AU392" s="23"/>
      <c r="AV392" s="23"/>
      <c r="AW392" s="23"/>
      <c r="AX392" s="23"/>
      <c r="AY392" s="23"/>
      <c r="AZ392" s="23"/>
      <c r="BA392" s="23"/>
      <c r="BB392" s="23"/>
      <c r="BC392" s="23"/>
      <c r="BD392" s="23"/>
      <c r="BK392" s="23"/>
      <c r="BL392" s="23"/>
      <c r="BM392" s="23"/>
      <c r="BN392" s="23"/>
      <c r="BO392" s="23"/>
      <c r="BP392" s="23"/>
      <c r="BQ392" s="23"/>
      <c r="BR392" s="23"/>
      <c r="BS392" s="23"/>
      <c r="BT392" s="23"/>
      <c r="BU392" s="23"/>
      <c r="BV392" s="23"/>
      <c r="BW392" s="23"/>
    </row>
    <row r="393" spans="1:75" ht="18.75" customHeight="1">
      <c r="A393" s="154">
        <f>A392+1</f>
        <v>374</v>
      </c>
      <c r="B393" s="155" t="s">
        <v>61</v>
      </c>
      <c r="C393" s="165" t="s">
        <v>331</v>
      </c>
      <c r="D393" s="63">
        <v>131</v>
      </c>
      <c r="E393" s="168">
        <f>D393/$D$873</f>
        <v>3.3719694103171967E-4</v>
      </c>
      <c r="F393" s="169">
        <f t="shared" si="43"/>
        <v>0.92497496763166709</v>
      </c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  <c r="AS393" s="23"/>
      <c r="AT393" s="23"/>
      <c r="AU393" s="23"/>
      <c r="AV393" s="23"/>
      <c r="AW393" s="23"/>
      <c r="AX393" s="23"/>
      <c r="AY393" s="23"/>
      <c r="AZ393" s="23"/>
      <c r="BA393" s="23"/>
      <c r="BB393" s="23"/>
      <c r="BC393" s="23"/>
      <c r="BD393" s="23"/>
      <c r="BK393" s="23"/>
      <c r="BL393" s="23"/>
      <c r="BM393" s="23"/>
      <c r="BN393" s="23"/>
      <c r="BO393" s="23"/>
      <c r="BP393" s="23"/>
      <c r="BQ393" s="23"/>
      <c r="BR393" s="23"/>
      <c r="BS393" s="23"/>
      <c r="BT393" s="23"/>
      <c r="BU393" s="23"/>
      <c r="BV393" s="23"/>
      <c r="BW393" s="23"/>
    </row>
    <row r="394" spans="1:75" ht="18.75" customHeight="1">
      <c r="A394" s="154">
        <f>A393+1</f>
        <v>375</v>
      </c>
      <c r="B394" s="155" t="s">
        <v>917</v>
      </c>
      <c r="C394" s="165" t="s">
        <v>488</v>
      </c>
      <c r="D394" s="63">
        <v>131</v>
      </c>
      <c r="E394" s="168">
        <f>D394/$D$873</f>
        <v>3.3719694103171967E-4</v>
      </c>
      <c r="F394" s="169">
        <f t="shared" si="43"/>
        <v>0.92531216457269883</v>
      </c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  <c r="AR394" s="23"/>
      <c r="AS394" s="23"/>
      <c r="AT394" s="23"/>
      <c r="AU394" s="23"/>
      <c r="AV394" s="23"/>
      <c r="AW394" s="23"/>
      <c r="AX394" s="23"/>
      <c r="AY394" s="23"/>
      <c r="AZ394" s="23"/>
      <c r="BA394" s="23"/>
      <c r="BB394" s="23"/>
      <c r="BC394" s="23"/>
      <c r="BD394" s="23"/>
      <c r="BK394" s="23"/>
      <c r="BL394" s="23"/>
      <c r="BM394" s="23"/>
      <c r="BN394" s="23"/>
      <c r="BO394" s="23"/>
      <c r="BP394" s="23"/>
      <c r="BQ394" s="23"/>
      <c r="BR394" s="23"/>
      <c r="BS394" s="23"/>
      <c r="BT394" s="23"/>
      <c r="BU394" s="23"/>
      <c r="BV394" s="23"/>
      <c r="BW394" s="23"/>
    </row>
    <row r="395" spans="1:75" ht="18.75" customHeight="1">
      <c r="A395" s="154">
        <f>A394+1</f>
        <v>376</v>
      </c>
      <c r="B395" s="155" t="s">
        <v>72</v>
      </c>
      <c r="C395" s="165" t="s">
        <v>577</v>
      </c>
      <c r="D395" s="63">
        <v>131</v>
      </c>
      <c r="E395" s="168">
        <f>D395/$D$873</f>
        <v>3.3719694103171967E-4</v>
      </c>
      <c r="F395" s="169">
        <f t="shared" si="43"/>
        <v>0.92564936151373056</v>
      </c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  <c r="AS395" s="23"/>
      <c r="AT395" s="23"/>
      <c r="AU395" s="23"/>
      <c r="AV395" s="23"/>
      <c r="AW395" s="23"/>
      <c r="AX395" s="23"/>
      <c r="AY395" s="23"/>
      <c r="AZ395" s="23"/>
      <c r="BA395" s="23"/>
      <c r="BB395" s="23"/>
      <c r="BC395" s="23"/>
      <c r="BD395" s="23"/>
      <c r="BK395" s="23"/>
      <c r="BL395" s="23"/>
      <c r="BM395" s="23"/>
      <c r="BN395" s="23"/>
      <c r="BO395" s="23"/>
      <c r="BP395" s="23"/>
      <c r="BQ395" s="23"/>
      <c r="BR395" s="23"/>
      <c r="BS395" s="23"/>
      <c r="BT395" s="23"/>
      <c r="BU395" s="23"/>
      <c r="BV395" s="23"/>
      <c r="BW395" s="23"/>
    </row>
    <row r="396" spans="1:75" ht="18.75" customHeight="1">
      <c r="A396" s="154">
        <f>A395+1</f>
        <v>377</v>
      </c>
      <c r="B396" s="155" t="s">
        <v>79</v>
      </c>
      <c r="C396" s="165" t="s">
        <v>1808</v>
      </c>
      <c r="D396" s="63">
        <v>129</v>
      </c>
      <c r="E396" s="168">
        <f>D396/$D$873</f>
        <v>3.3204889613047206E-4</v>
      </c>
      <c r="F396" s="169">
        <f t="shared" si="43"/>
        <v>0.92598141040986104</v>
      </c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  <c r="AS396" s="23"/>
      <c r="AT396" s="23"/>
      <c r="AU396" s="23"/>
      <c r="AV396" s="23"/>
      <c r="AW396" s="23"/>
      <c r="AX396" s="23"/>
      <c r="AY396" s="23"/>
      <c r="AZ396" s="23"/>
      <c r="BA396" s="23"/>
      <c r="BB396" s="23"/>
      <c r="BC396" s="23"/>
      <c r="BD396" s="23"/>
      <c r="BK396" s="23"/>
      <c r="BL396" s="23"/>
      <c r="BM396" s="23"/>
      <c r="BN396" s="23"/>
      <c r="BO396" s="23"/>
      <c r="BP396" s="23"/>
      <c r="BQ396" s="23"/>
      <c r="BR396" s="23"/>
      <c r="BS396" s="23"/>
      <c r="BT396" s="23"/>
      <c r="BU396" s="23"/>
      <c r="BV396" s="23"/>
      <c r="BW396" s="23"/>
    </row>
    <row r="397" spans="1:75" ht="18.75" customHeight="1">
      <c r="A397" s="154">
        <f>A396+1</f>
        <v>378</v>
      </c>
      <c r="B397" s="155" t="s">
        <v>72</v>
      </c>
      <c r="C397" s="165" t="s">
        <v>1779</v>
      </c>
      <c r="D397" s="63">
        <v>128</v>
      </c>
      <c r="E397" s="168">
        <f>D397/$D$873</f>
        <v>3.2947487367984826E-4</v>
      </c>
      <c r="F397" s="169">
        <f t="shared" si="43"/>
        <v>0.92631088528354089</v>
      </c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  <c r="AS397" s="23"/>
      <c r="AT397" s="23"/>
      <c r="AU397" s="23"/>
      <c r="AV397" s="23"/>
      <c r="AW397" s="23"/>
      <c r="AX397" s="23"/>
      <c r="AY397" s="23"/>
      <c r="AZ397" s="23"/>
      <c r="BA397" s="23"/>
      <c r="BB397" s="23"/>
      <c r="BC397" s="23"/>
      <c r="BD397" s="23"/>
      <c r="BK397" s="23"/>
      <c r="BL397" s="23"/>
      <c r="BM397" s="23"/>
      <c r="BN397" s="23"/>
      <c r="BO397" s="23"/>
      <c r="BP397" s="23"/>
      <c r="BQ397" s="23"/>
      <c r="BR397" s="23"/>
      <c r="BS397" s="23"/>
      <c r="BT397" s="23"/>
      <c r="BU397" s="23"/>
      <c r="BV397" s="23"/>
      <c r="BW397" s="23"/>
    </row>
    <row r="398" spans="1:75" ht="18.75" customHeight="1">
      <c r="A398" s="154">
        <f>A397+1</f>
        <v>379</v>
      </c>
      <c r="B398" s="155" t="s">
        <v>72</v>
      </c>
      <c r="C398" s="165" t="s">
        <v>1592</v>
      </c>
      <c r="D398" s="63">
        <v>127</v>
      </c>
      <c r="E398" s="168">
        <f>D398/$D$873</f>
        <v>3.269008512292244E-4</v>
      </c>
      <c r="F398" s="169">
        <f t="shared" si="43"/>
        <v>0.9266377861347701</v>
      </c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  <c r="AS398" s="23"/>
      <c r="AT398" s="23"/>
      <c r="AU398" s="23"/>
      <c r="AV398" s="23"/>
      <c r="AW398" s="23"/>
      <c r="AX398" s="23"/>
      <c r="AY398" s="23"/>
      <c r="AZ398" s="23"/>
      <c r="BA398" s="23"/>
      <c r="BB398" s="23"/>
      <c r="BC398" s="23"/>
      <c r="BD398" s="23"/>
      <c r="BK398" s="23"/>
      <c r="BL398" s="23"/>
      <c r="BM398" s="23"/>
      <c r="BN398" s="23"/>
      <c r="BO398" s="23"/>
      <c r="BP398" s="23"/>
      <c r="BQ398" s="23"/>
      <c r="BR398" s="23"/>
      <c r="BS398" s="23"/>
      <c r="BT398" s="23"/>
      <c r="BU398" s="23"/>
      <c r="BV398" s="23"/>
      <c r="BW398" s="23"/>
    </row>
    <row r="399" spans="1:75" ht="18.75" customHeight="1">
      <c r="A399" s="154">
        <f>A398+1</f>
        <v>380</v>
      </c>
      <c r="B399" s="155" t="s">
        <v>917</v>
      </c>
      <c r="C399" s="165" t="s">
        <v>469</v>
      </c>
      <c r="D399" s="63">
        <v>126</v>
      </c>
      <c r="E399" s="168">
        <f>D399/$D$873</f>
        <v>3.243268287786006E-4</v>
      </c>
      <c r="F399" s="169">
        <f t="shared" si="43"/>
        <v>0.92696211296354869</v>
      </c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  <c r="AS399" s="23"/>
      <c r="AT399" s="23"/>
      <c r="AU399" s="23"/>
      <c r="AV399" s="23"/>
      <c r="AW399" s="23"/>
      <c r="AX399" s="23"/>
      <c r="AY399" s="23"/>
      <c r="AZ399" s="23"/>
      <c r="BA399" s="23"/>
      <c r="BB399" s="23"/>
      <c r="BC399" s="23"/>
      <c r="BD399" s="23"/>
      <c r="BK399" s="23"/>
      <c r="BL399" s="23"/>
      <c r="BM399" s="23"/>
      <c r="BN399" s="23"/>
      <c r="BO399" s="23"/>
      <c r="BP399" s="23"/>
      <c r="BQ399" s="23"/>
      <c r="BR399" s="23"/>
      <c r="BS399" s="23"/>
      <c r="BT399" s="23"/>
      <c r="BU399" s="23"/>
      <c r="BV399" s="23"/>
      <c r="BW399" s="23"/>
    </row>
    <row r="400" spans="1:75" ht="18.75" customHeight="1">
      <c r="A400" s="154">
        <f>A399+1</f>
        <v>381</v>
      </c>
      <c r="B400" s="155" t="s">
        <v>72</v>
      </c>
      <c r="C400" s="165" t="s">
        <v>397</v>
      </c>
      <c r="D400" s="63">
        <v>126</v>
      </c>
      <c r="E400" s="168">
        <f>D400/$D$873</f>
        <v>3.243268287786006E-4</v>
      </c>
      <c r="F400" s="169">
        <f t="shared" si="43"/>
        <v>0.92728643979232728</v>
      </c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  <c r="AS400" s="23"/>
      <c r="AT400" s="23"/>
      <c r="AU400" s="23"/>
      <c r="AV400" s="23"/>
      <c r="AW400" s="23"/>
      <c r="AX400" s="23"/>
      <c r="AY400" s="23"/>
      <c r="AZ400" s="23"/>
      <c r="BA400" s="23"/>
      <c r="BB400" s="23"/>
      <c r="BC400" s="23"/>
      <c r="BD400" s="23"/>
      <c r="BK400" s="23"/>
      <c r="BL400" s="23"/>
      <c r="BM400" s="23"/>
      <c r="BN400" s="23"/>
      <c r="BO400" s="23"/>
      <c r="BP400" s="23"/>
      <c r="BQ400" s="23"/>
      <c r="BR400" s="23"/>
      <c r="BS400" s="23"/>
      <c r="BT400" s="23"/>
      <c r="BU400" s="23"/>
      <c r="BV400" s="23"/>
      <c r="BW400" s="23"/>
    </row>
    <row r="401" spans="1:75" ht="18.75" customHeight="1">
      <c r="A401" s="154">
        <f>A400+1</f>
        <v>382</v>
      </c>
      <c r="B401" s="155" t="s">
        <v>58</v>
      </c>
      <c r="C401" s="165" t="s">
        <v>476</v>
      </c>
      <c r="D401" s="63">
        <v>126</v>
      </c>
      <c r="E401" s="168">
        <f>D401/$D$873</f>
        <v>3.243268287786006E-4</v>
      </c>
      <c r="F401" s="169">
        <f t="shared" si="43"/>
        <v>0.92761076662110586</v>
      </c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  <c r="AS401" s="23"/>
      <c r="AT401" s="23"/>
      <c r="AU401" s="23"/>
      <c r="AV401" s="23"/>
      <c r="AW401" s="23"/>
      <c r="AX401" s="23"/>
      <c r="AY401" s="23"/>
      <c r="AZ401" s="23"/>
      <c r="BA401" s="23"/>
      <c r="BB401" s="23"/>
      <c r="BC401" s="23"/>
      <c r="BD401" s="23"/>
      <c r="BK401" s="23"/>
      <c r="BL401" s="23"/>
      <c r="BM401" s="23"/>
      <c r="BN401" s="23"/>
      <c r="BO401" s="23"/>
      <c r="BP401" s="23"/>
      <c r="BQ401" s="23"/>
      <c r="BR401" s="23"/>
      <c r="BS401" s="23"/>
      <c r="BT401" s="23"/>
      <c r="BU401" s="23"/>
      <c r="BV401" s="23"/>
      <c r="BW401" s="23"/>
    </row>
    <row r="402" spans="1:75" ht="18.75" customHeight="1">
      <c r="A402" s="154">
        <f>A401+1</f>
        <v>383</v>
      </c>
      <c r="B402" s="155" t="s">
        <v>64</v>
      </c>
      <c r="C402" s="165" t="s">
        <v>560</v>
      </c>
      <c r="D402" s="63">
        <v>124</v>
      </c>
      <c r="E402" s="168">
        <f>D402/$D$873</f>
        <v>3.1917878387735299E-4</v>
      </c>
      <c r="F402" s="169">
        <f t="shared" si="43"/>
        <v>0.92792994540498319</v>
      </c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  <c r="AR402" s="23"/>
      <c r="AS402" s="23"/>
      <c r="AT402" s="23"/>
      <c r="AU402" s="23"/>
      <c r="AV402" s="23"/>
      <c r="AW402" s="23"/>
      <c r="AX402" s="23"/>
      <c r="AY402" s="23"/>
      <c r="AZ402" s="23"/>
      <c r="BA402" s="23"/>
      <c r="BB402" s="23"/>
      <c r="BC402" s="23"/>
      <c r="BD402" s="23"/>
      <c r="BK402" s="23"/>
      <c r="BL402" s="23"/>
      <c r="BM402" s="23"/>
      <c r="BN402" s="23"/>
      <c r="BO402" s="23"/>
      <c r="BP402" s="23"/>
      <c r="BQ402" s="23"/>
      <c r="BR402" s="23"/>
      <c r="BS402" s="23"/>
      <c r="BT402" s="23"/>
      <c r="BU402" s="23"/>
      <c r="BV402" s="23"/>
      <c r="BW402" s="23"/>
    </row>
    <row r="403" spans="1:75" ht="18.75" customHeight="1">
      <c r="A403" s="154">
        <f>A402+1</f>
        <v>384</v>
      </c>
      <c r="B403" s="155" t="s">
        <v>52</v>
      </c>
      <c r="C403" s="165" t="s">
        <v>441</v>
      </c>
      <c r="D403" s="63">
        <v>124</v>
      </c>
      <c r="E403" s="168">
        <f>D403/$D$873</f>
        <v>3.1917878387735299E-4</v>
      </c>
      <c r="F403" s="169">
        <f t="shared" si="43"/>
        <v>0.92824912418886052</v>
      </c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  <c r="AS403" s="23"/>
      <c r="AT403" s="23"/>
      <c r="AU403" s="23"/>
      <c r="AV403" s="23"/>
      <c r="AW403" s="23"/>
      <c r="AX403" s="23"/>
      <c r="AY403" s="23"/>
      <c r="AZ403" s="23"/>
      <c r="BA403" s="23"/>
      <c r="BB403" s="23"/>
      <c r="BC403" s="23"/>
      <c r="BD403" s="23"/>
      <c r="BK403" s="23"/>
      <c r="BL403" s="23"/>
      <c r="BM403" s="23"/>
      <c r="BN403" s="23"/>
      <c r="BO403" s="23"/>
      <c r="BP403" s="23"/>
      <c r="BQ403" s="23"/>
      <c r="BR403" s="23"/>
      <c r="BS403" s="23"/>
      <c r="BT403" s="23"/>
      <c r="BU403" s="23"/>
      <c r="BV403" s="23"/>
      <c r="BW403" s="23"/>
    </row>
    <row r="404" spans="1:75" ht="18.75" customHeight="1">
      <c r="A404" s="154">
        <f>A403+1</f>
        <v>385</v>
      </c>
      <c r="B404" s="155" t="s">
        <v>52</v>
      </c>
      <c r="C404" s="165" t="s">
        <v>1611</v>
      </c>
      <c r="D404" s="63">
        <v>123</v>
      </c>
      <c r="E404" s="168">
        <f>D404/$D$873</f>
        <v>3.1660476142672918E-4</v>
      </c>
      <c r="F404" s="169">
        <f t="shared" si="43"/>
        <v>0.92856572895028722</v>
      </c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  <c r="AZ404" s="23"/>
      <c r="BA404" s="23"/>
      <c r="BB404" s="23"/>
      <c r="BC404" s="23"/>
      <c r="BD404" s="23"/>
      <c r="BK404" s="23"/>
      <c r="BL404" s="23"/>
      <c r="BM404" s="23"/>
      <c r="BN404" s="23"/>
      <c r="BO404" s="23"/>
      <c r="BP404" s="23"/>
      <c r="BQ404" s="23"/>
      <c r="BR404" s="23"/>
      <c r="BS404" s="23"/>
      <c r="BT404" s="23"/>
      <c r="BU404" s="23"/>
      <c r="BV404" s="23"/>
      <c r="BW404" s="23"/>
    </row>
    <row r="405" spans="1:75" ht="18.75" customHeight="1">
      <c r="A405" s="154">
        <f>A404+1</f>
        <v>386</v>
      </c>
      <c r="B405" s="155" t="s">
        <v>917</v>
      </c>
      <c r="C405" s="165" t="s">
        <v>464</v>
      </c>
      <c r="D405" s="63">
        <v>123</v>
      </c>
      <c r="E405" s="168">
        <f>D405/$D$873</f>
        <v>3.1660476142672918E-4</v>
      </c>
      <c r="F405" s="169">
        <f t="shared" si="43"/>
        <v>0.92888233371171391</v>
      </c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  <c r="AW405" s="23"/>
      <c r="AX405" s="23"/>
      <c r="AY405" s="23"/>
      <c r="AZ405" s="23"/>
      <c r="BA405" s="23"/>
      <c r="BB405" s="23"/>
      <c r="BC405" s="23"/>
      <c r="BD405" s="23"/>
      <c r="BK405" s="23"/>
      <c r="BL405" s="23"/>
      <c r="BM405" s="23"/>
      <c r="BN405" s="23"/>
      <c r="BO405" s="23"/>
      <c r="BP405" s="23"/>
      <c r="BQ405" s="23"/>
      <c r="BR405" s="23"/>
      <c r="BS405" s="23"/>
      <c r="BT405" s="23"/>
      <c r="BU405" s="23"/>
      <c r="BV405" s="23"/>
      <c r="BW405" s="23"/>
    </row>
    <row r="406" spans="1:75" ht="18.75" customHeight="1">
      <c r="A406" s="154">
        <f>A405+1</f>
        <v>387</v>
      </c>
      <c r="B406" s="155" t="s">
        <v>917</v>
      </c>
      <c r="C406" s="165" t="s">
        <v>461</v>
      </c>
      <c r="D406" s="63">
        <v>123</v>
      </c>
      <c r="E406" s="168">
        <f>D406/$D$873</f>
        <v>3.1660476142672918E-4</v>
      </c>
      <c r="F406" s="169">
        <f t="shared" ref="F406:F469" si="44">F405+E406</f>
        <v>0.92919893847314061</v>
      </c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  <c r="AT406" s="23"/>
      <c r="AU406" s="23"/>
      <c r="AV406" s="23"/>
      <c r="AW406" s="23"/>
      <c r="AX406" s="23"/>
      <c r="AY406" s="23"/>
      <c r="AZ406" s="23"/>
      <c r="BA406" s="23"/>
      <c r="BB406" s="23"/>
      <c r="BC406" s="23"/>
      <c r="BD406" s="23"/>
      <c r="BK406" s="23"/>
      <c r="BL406" s="23"/>
      <c r="BM406" s="23"/>
      <c r="BN406" s="23"/>
      <c r="BO406" s="23"/>
      <c r="BP406" s="23"/>
      <c r="BQ406" s="23"/>
      <c r="BR406" s="23"/>
      <c r="BS406" s="23"/>
      <c r="BT406" s="23"/>
      <c r="BU406" s="23"/>
      <c r="BV406" s="23"/>
      <c r="BW406" s="23"/>
    </row>
    <row r="407" spans="1:75" ht="18.75" customHeight="1">
      <c r="A407" s="154">
        <f>A406+1</f>
        <v>388</v>
      </c>
      <c r="B407" s="155" t="s">
        <v>72</v>
      </c>
      <c r="C407" s="165" t="s">
        <v>462</v>
      </c>
      <c r="D407" s="63">
        <v>123</v>
      </c>
      <c r="E407" s="168">
        <f>D407/$D$873</f>
        <v>3.1660476142672918E-4</v>
      </c>
      <c r="F407" s="169">
        <f t="shared" si="44"/>
        <v>0.92951554323456731</v>
      </c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  <c r="BB407" s="23"/>
      <c r="BC407" s="23"/>
      <c r="BD407" s="23"/>
      <c r="BK407" s="23"/>
      <c r="BL407" s="23"/>
      <c r="BM407" s="23"/>
      <c r="BN407" s="23"/>
      <c r="BO407" s="23"/>
      <c r="BP407" s="23"/>
      <c r="BQ407" s="23"/>
      <c r="BR407" s="23"/>
      <c r="BS407" s="23"/>
      <c r="BT407" s="23"/>
      <c r="BU407" s="23"/>
      <c r="BV407" s="23"/>
      <c r="BW407" s="23"/>
    </row>
    <row r="408" spans="1:75" ht="18.75" customHeight="1">
      <c r="A408" s="154">
        <f>A407+1</f>
        <v>389</v>
      </c>
      <c r="B408" s="155" t="s">
        <v>72</v>
      </c>
      <c r="C408" s="165" t="s">
        <v>561</v>
      </c>
      <c r="D408" s="63">
        <v>122</v>
      </c>
      <c r="E408" s="168">
        <f>D408/$D$873</f>
        <v>3.1403073897610532E-4</v>
      </c>
      <c r="F408" s="169">
        <f t="shared" si="44"/>
        <v>0.92982957397354338</v>
      </c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  <c r="AS408" s="23"/>
      <c r="AT408" s="23"/>
      <c r="AU408" s="23"/>
      <c r="AV408" s="23"/>
      <c r="AW408" s="23"/>
      <c r="AX408" s="23"/>
      <c r="AY408" s="23"/>
      <c r="AZ408" s="23"/>
      <c r="BA408" s="23"/>
      <c r="BB408" s="23"/>
      <c r="BC408" s="23"/>
      <c r="BD408" s="23"/>
      <c r="BK408" s="23"/>
      <c r="BL408" s="23"/>
      <c r="BM408" s="23"/>
      <c r="BN408" s="23"/>
      <c r="BO408" s="23"/>
      <c r="BP408" s="23"/>
      <c r="BQ408" s="23"/>
      <c r="BR408" s="23"/>
      <c r="BS408" s="23"/>
      <c r="BT408" s="23"/>
      <c r="BU408" s="23"/>
      <c r="BV408" s="23"/>
      <c r="BW408" s="23"/>
    </row>
    <row r="409" spans="1:75" ht="18.75" customHeight="1">
      <c r="A409" s="154">
        <f>A408+1</f>
        <v>390</v>
      </c>
      <c r="B409" s="155" t="s">
        <v>56</v>
      </c>
      <c r="C409" s="165" t="s">
        <v>1614</v>
      </c>
      <c r="D409" s="63">
        <v>122</v>
      </c>
      <c r="E409" s="168">
        <f>D409/$D$873</f>
        <v>3.1403073897610532E-4</v>
      </c>
      <c r="F409" s="169">
        <f t="shared" si="44"/>
        <v>0.93014360471251945</v>
      </c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  <c r="AZ409" s="23"/>
      <c r="BA409" s="23"/>
      <c r="BB409" s="23"/>
      <c r="BC409" s="23"/>
      <c r="BD409" s="23"/>
      <c r="BK409" s="23"/>
      <c r="BL409" s="23"/>
      <c r="BM409" s="23"/>
      <c r="BN409" s="23"/>
      <c r="BO409" s="23"/>
      <c r="BP409" s="23"/>
      <c r="BQ409" s="23"/>
      <c r="BR409" s="23"/>
      <c r="BS409" s="23"/>
      <c r="BT409" s="23"/>
      <c r="BU409" s="23"/>
      <c r="BV409" s="23"/>
      <c r="BW409" s="23"/>
    </row>
    <row r="410" spans="1:75" ht="18.75" customHeight="1">
      <c r="A410" s="154">
        <f>A409+1</f>
        <v>391</v>
      </c>
      <c r="B410" s="155" t="s">
        <v>917</v>
      </c>
      <c r="C410" s="165" t="s">
        <v>1717</v>
      </c>
      <c r="D410" s="63">
        <v>122</v>
      </c>
      <c r="E410" s="168">
        <f>D410/$D$873</f>
        <v>3.1403073897610532E-4</v>
      </c>
      <c r="F410" s="169">
        <f t="shared" si="44"/>
        <v>0.93045763545149551</v>
      </c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  <c r="AZ410" s="23"/>
      <c r="BA410" s="23"/>
      <c r="BB410" s="23"/>
      <c r="BC410" s="23"/>
      <c r="BD410" s="23"/>
      <c r="BK410" s="23"/>
      <c r="BL410" s="23"/>
      <c r="BM410" s="23"/>
      <c r="BN410" s="23"/>
      <c r="BO410" s="23"/>
      <c r="BP410" s="23"/>
      <c r="BQ410" s="23"/>
      <c r="BR410" s="23"/>
      <c r="BS410" s="23"/>
      <c r="BT410" s="23"/>
      <c r="BU410" s="23"/>
      <c r="BV410" s="23"/>
      <c r="BW410" s="23"/>
    </row>
    <row r="411" spans="1:75" ht="18.75" customHeight="1">
      <c r="A411" s="154">
        <f>A410+1</f>
        <v>392</v>
      </c>
      <c r="B411" s="155" t="s">
        <v>64</v>
      </c>
      <c r="C411" s="165" t="s">
        <v>1567</v>
      </c>
      <c r="D411" s="63">
        <v>121</v>
      </c>
      <c r="E411" s="168">
        <f>D411/$D$873</f>
        <v>3.1145671652548152E-4</v>
      </c>
      <c r="F411" s="169">
        <f t="shared" si="44"/>
        <v>0.93076909216802095</v>
      </c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  <c r="BB411" s="23"/>
      <c r="BC411" s="23"/>
      <c r="BD411" s="23"/>
      <c r="BK411" s="23"/>
      <c r="BL411" s="23"/>
      <c r="BM411" s="23"/>
      <c r="BN411" s="23"/>
      <c r="BO411" s="23"/>
      <c r="BP411" s="23"/>
      <c r="BQ411" s="23"/>
      <c r="BR411" s="23"/>
      <c r="BS411" s="23"/>
      <c r="BT411" s="23"/>
      <c r="BU411" s="23"/>
      <c r="BV411" s="23"/>
      <c r="BW411" s="23"/>
    </row>
    <row r="412" spans="1:75" ht="18.75" customHeight="1">
      <c r="A412" s="154">
        <f>A411+1</f>
        <v>393</v>
      </c>
      <c r="B412" s="155" t="s">
        <v>917</v>
      </c>
      <c r="C412" s="165" t="s">
        <v>487</v>
      </c>
      <c r="D412" s="63">
        <v>121</v>
      </c>
      <c r="E412" s="168">
        <f>D412/$D$873</f>
        <v>3.1145671652548152E-4</v>
      </c>
      <c r="F412" s="169">
        <f t="shared" si="44"/>
        <v>0.93108054888454639</v>
      </c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  <c r="AW412" s="23"/>
      <c r="AX412" s="23"/>
      <c r="AY412" s="23"/>
      <c r="AZ412" s="23"/>
      <c r="BA412" s="23"/>
      <c r="BB412" s="23"/>
      <c r="BC412" s="23"/>
      <c r="BD412" s="23"/>
      <c r="BK412" s="23"/>
      <c r="BL412" s="23"/>
      <c r="BM412" s="23"/>
      <c r="BN412" s="23"/>
      <c r="BO412" s="23"/>
      <c r="BP412" s="23"/>
      <c r="BQ412" s="23"/>
      <c r="BR412" s="23"/>
      <c r="BS412" s="23"/>
      <c r="BT412" s="23"/>
      <c r="BU412" s="23"/>
      <c r="BV412" s="23"/>
      <c r="BW412" s="23"/>
    </row>
    <row r="413" spans="1:75" ht="18.75" customHeight="1">
      <c r="A413" s="154">
        <f>A412+1</f>
        <v>394</v>
      </c>
      <c r="B413" s="155" t="s">
        <v>917</v>
      </c>
      <c r="C413" s="165" t="s">
        <v>552</v>
      </c>
      <c r="D413" s="63">
        <v>119</v>
      </c>
      <c r="E413" s="168">
        <f>D413/$D$873</f>
        <v>3.0630867162423391E-4</v>
      </c>
      <c r="F413" s="169">
        <f t="shared" si="44"/>
        <v>0.93138685755617068</v>
      </c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/>
      <c r="AW413" s="23"/>
      <c r="AX413" s="23"/>
      <c r="AY413" s="23"/>
      <c r="AZ413" s="23"/>
      <c r="BA413" s="23"/>
      <c r="BB413" s="23"/>
      <c r="BC413" s="23"/>
      <c r="BD413" s="23"/>
      <c r="BK413" s="23"/>
      <c r="BL413" s="23"/>
      <c r="BM413" s="23"/>
      <c r="BN413" s="23"/>
      <c r="BO413" s="23"/>
      <c r="BP413" s="23"/>
      <c r="BQ413" s="23"/>
      <c r="BR413" s="23"/>
      <c r="BS413" s="23"/>
      <c r="BT413" s="23"/>
      <c r="BU413" s="23"/>
      <c r="BV413" s="23"/>
      <c r="BW413" s="23"/>
    </row>
    <row r="414" spans="1:75" ht="18.75" customHeight="1">
      <c r="A414" s="154">
        <f>A413+1</f>
        <v>395</v>
      </c>
      <c r="B414" s="155" t="s">
        <v>72</v>
      </c>
      <c r="C414" s="165" t="s">
        <v>1529</v>
      </c>
      <c r="D414" s="63">
        <v>118</v>
      </c>
      <c r="E414" s="168">
        <f>D414/$D$873</f>
        <v>3.0373464917361011E-4</v>
      </c>
      <c r="F414" s="169">
        <f t="shared" si="44"/>
        <v>0.93169059220534434</v>
      </c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  <c r="BB414" s="23"/>
      <c r="BC414" s="23"/>
      <c r="BD414" s="23"/>
      <c r="BK414" s="23"/>
      <c r="BL414" s="23"/>
      <c r="BM414" s="23"/>
      <c r="BN414" s="23"/>
      <c r="BO414" s="23"/>
      <c r="BP414" s="23"/>
      <c r="BQ414" s="23"/>
      <c r="BR414" s="23"/>
      <c r="BS414" s="23"/>
      <c r="BT414" s="23"/>
      <c r="BU414" s="23"/>
      <c r="BV414" s="23"/>
      <c r="BW414" s="23"/>
    </row>
    <row r="415" spans="1:75" ht="18.75" customHeight="1">
      <c r="A415" s="154">
        <f>A414+1</f>
        <v>396</v>
      </c>
      <c r="B415" s="155" t="s">
        <v>58</v>
      </c>
      <c r="C415" s="165" t="s">
        <v>507</v>
      </c>
      <c r="D415" s="63">
        <v>118</v>
      </c>
      <c r="E415" s="168">
        <f>D415/$D$873</f>
        <v>3.0373464917361011E-4</v>
      </c>
      <c r="F415" s="169">
        <f t="shared" si="44"/>
        <v>0.931994326854518</v>
      </c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  <c r="AZ415" s="23"/>
      <c r="BA415" s="23"/>
      <c r="BB415" s="23"/>
      <c r="BC415" s="23"/>
      <c r="BD415" s="23"/>
      <c r="BK415" s="23"/>
      <c r="BL415" s="23"/>
      <c r="BM415" s="23"/>
      <c r="BN415" s="23"/>
      <c r="BO415" s="23"/>
      <c r="BP415" s="23"/>
      <c r="BQ415" s="23"/>
      <c r="BR415" s="23"/>
      <c r="BS415" s="23"/>
      <c r="BT415" s="23"/>
      <c r="BU415" s="23"/>
      <c r="BV415" s="23"/>
      <c r="BW415" s="23"/>
    </row>
    <row r="416" spans="1:75" ht="18.75" customHeight="1">
      <c r="A416" s="154">
        <f>A415+1</f>
        <v>397</v>
      </c>
      <c r="B416" s="155" t="s">
        <v>64</v>
      </c>
      <c r="C416" s="165" t="s">
        <v>557</v>
      </c>
      <c r="D416" s="63">
        <v>117</v>
      </c>
      <c r="E416" s="168">
        <f>D416/$D$873</f>
        <v>3.011606267229863E-4</v>
      </c>
      <c r="F416" s="169">
        <f t="shared" si="44"/>
        <v>0.93229548748124103</v>
      </c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  <c r="BB416" s="23"/>
      <c r="BC416" s="23"/>
      <c r="BD416" s="23"/>
      <c r="BK416" s="23"/>
      <c r="BL416" s="23"/>
      <c r="BM416" s="23"/>
      <c r="BN416" s="23"/>
      <c r="BO416" s="23"/>
      <c r="BP416" s="23"/>
      <c r="BQ416" s="23"/>
      <c r="BR416" s="23"/>
      <c r="BS416" s="23"/>
      <c r="BT416" s="23"/>
      <c r="BU416" s="23"/>
      <c r="BV416" s="23"/>
      <c r="BW416" s="23"/>
    </row>
    <row r="417" spans="1:75" ht="18.75" customHeight="1">
      <c r="A417" s="154">
        <f>A416+1</f>
        <v>398</v>
      </c>
      <c r="B417" s="155" t="s">
        <v>61</v>
      </c>
      <c r="C417" s="165" t="s">
        <v>1627</v>
      </c>
      <c r="D417" s="63">
        <v>117</v>
      </c>
      <c r="E417" s="168">
        <f>D417/$D$873</f>
        <v>3.011606267229863E-4</v>
      </c>
      <c r="F417" s="169">
        <f t="shared" si="44"/>
        <v>0.93259664810796405</v>
      </c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  <c r="AZ417" s="23"/>
      <c r="BA417" s="23"/>
      <c r="BB417" s="23"/>
      <c r="BC417" s="23"/>
      <c r="BD417" s="23"/>
      <c r="BK417" s="23"/>
      <c r="BL417" s="23"/>
      <c r="BM417" s="23"/>
      <c r="BN417" s="23"/>
      <c r="BO417" s="23"/>
      <c r="BP417" s="23"/>
      <c r="BQ417" s="23"/>
      <c r="BR417" s="23"/>
      <c r="BS417" s="23"/>
      <c r="BT417" s="23"/>
      <c r="BU417" s="23"/>
      <c r="BV417" s="23"/>
      <c r="BW417" s="23"/>
    </row>
    <row r="418" spans="1:75" ht="18.75" customHeight="1">
      <c r="A418" s="154">
        <f>A417+1</f>
        <v>399</v>
      </c>
      <c r="B418" s="155" t="s">
        <v>58</v>
      </c>
      <c r="C418" s="165" t="s">
        <v>1675</v>
      </c>
      <c r="D418" s="63">
        <v>117</v>
      </c>
      <c r="E418" s="168">
        <f>D418/$D$873</f>
        <v>3.011606267229863E-4</v>
      </c>
      <c r="F418" s="169">
        <f t="shared" si="44"/>
        <v>0.93289780873468708</v>
      </c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  <c r="AS418" s="23"/>
      <c r="AT418" s="23"/>
      <c r="AU418" s="23"/>
      <c r="AV418" s="23"/>
      <c r="AW418" s="23"/>
      <c r="AX418" s="23"/>
      <c r="AY418" s="23"/>
      <c r="AZ418" s="23"/>
      <c r="BA418" s="23"/>
      <c r="BB418" s="23"/>
      <c r="BC418" s="23"/>
      <c r="BD418" s="23"/>
      <c r="BK418" s="23"/>
      <c r="BL418" s="23"/>
      <c r="BM418" s="23"/>
      <c r="BN418" s="23"/>
      <c r="BO418" s="23"/>
      <c r="BP418" s="23"/>
      <c r="BQ418" s="23"/>
      <c r="BR418" s="23"/>
      <c r="BS418" s="23"/>
      <c r="BT418" s="23"/>
      <c r="BU418" s="23"/>
      <c r="BV418" s="23"/>
      <c r="BW418" s="23"/>
    </row>
    <row r="419" spans="1:75" ht="18.75" customHeight="1">
      <c r="A419" s="154">
        <f>A418+1</f>
        <v>400</v>
      </c>
      <c r="B419" s="155" t="s">
        <v>58</v>
      </c>
      <c r="C419" s="165" t="s">
        <v>467</v>
      </c>
      <c r="D419" s="63">
        <v>117</v>
      </c>
      <c r="E419" s="168">
        <f>D419/$D$873</f>
        <v>3.011606267229863E-4</v>
      </c>
      <c r="F419" s="169">
        <f t="shared" si="44"/>
        <v>0.93319896936141011</v>
      </c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  <c r="AS419" s="23"/>
      <c r="AT419" s="23"/>
      <c r="AU419" s="23"/>
      <c r="AV419" s="23"/>
      <c r="AW419" s="23"/>
      <c r="AX419" s="23"/>
      <c r="AY419" s="23"/>
      <c r="AZ419" s="23"/>
      <c r="BA419" s="23"/>
      <c r="BB419" s="23"/>
      <c r="BC419" s="23"/>
      <c r="BD419" s="23"/>
      <c r="BK419" s="23"/>
      <c r="BL419" s="23"/>
      <c r="BM419" s="23"/>
      <c r="BN419" s="23"/>
      <c r="BO419" s="23"/>
      <c r="BP419" s="23"/>
      <c r="BQ419" s="23"/>
      <c r="BR419" s="23"/>
      <c r="BS419" s="23"/>
      <c r="BT419" s="23"/>
      <c r="BU419" s="23"/>
      <c r="BV419" s="23"/>
      <c r="BW419" s="23"/>
    </row>
    <row r="420" spans="1:75" ht="18.75" customHeight="1">
      <c r="A420" s="154">
        <f>A419+1</f>
        <v>401</v>
      </c>
      <c r="B420" s="155" t="s">
        <v>917</v>
      </c>
      <c r="C420" s="165" t="s">
        <v>427</v>
      </c>
      <c r="D420" s="63">
        <v>116</v>
      </c>
      <c r="E420" s="168">
        <f>D420/$D$873</f>
        <v>2.9858660427236244E-4</v>
      </c>
      <c r="F420" s="169">
        <f t="shared" si="44"/>
        <v>0.93349755596568251</v>
      </c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  <c r="BB420" s="23"/>
      <c r="BC420" s="23"/>
      <c r="BD420" s="23"/>
      <c r="BK420" s="23"/>
      <c r="BL420" s="23"/>
      <c r="BM420" s="23"/>
      <c r="BN420" s="23"/>
      <c r="BO420" s="23"/>
      <c r="BP420" s="23"/>
      <c r="BQ420" s="23"/>
      <c r="BR420" s="23"/>
      <c r="BS420" s="23"/>
      <c r="BT420" s="23"/>
      <c r="BU420" s="23"/>
      <c r="BV420" s="23"/>
      <c r="BW420" s="23"/>
    </row>
    <row r="421" spans="1:75" ht="18.75" customHeight="1">
      <c r="A421" s="154">
        <f>A420+1</f>
        <v>402</v>
      </c>
      <c r="B421" s="155" t="s">
        <v>917</v>
      </c>
      <c r="C421" s="165" t="s">
        <v>403</v>
      </c>
      <c r="D421" s="63">
        <v>116</v>
      </c>
      <c r="E421" s="168">
        <f>D421/$D$873</f>
        <v>2.9858660427236244E-4</v>
      </c>
      <c r="F421" s="169">
        <f t="shared" si="44"/>
        <v>0.93379614256995491</v>
      </c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23"/>
      <c r="AU421" s="23"/>
      <c r="AV421" s="23"/>
      <c r="AW421" s="23"/>
      <c r="AX421" s="23"/>
      <c r="AY421" s="23"/>
      <c r="AZ421" s="23"/>
      <c r="BA421" s="23"/>
      <c r="BB421" s="23"/>
      <c r="BC421" s="23"/>
      <c r="BD421" s="23"/>
      <c r="BK421" s="23"/>
      <c r="BL421" s="23"/>
      <c r="BM421" s="23"/>
      <c r="BN421" s="23"/>
      <c r="BO421" s="23"/>
      <c r="BP421" s="23"/>
      <c r="BQ421" s="23"/>
      <c r="BR421" s="23"/>
      <c r="BS421" s="23"/>
      <c r="BT421" s="23"/>
      <c r="BU421" s="23"/>
      <c r="BV421" s="23"/>
      <c r="BW421" s="23"/>
    </row>
    <row r="422" spans="1:75" ht="18.75" customHeight="1">
      <c r="A422" s="154">
        <f>A421+1</f>
        <v>403</v>
      </c>
      <c r="B422" s="155" t="s">
        <v>56</v>
      </c>
      <c r="C422" s="165" t="s">
        <v>489</v>
      </c>
      <c r="D422" s="63">
        <v>116</v>
      </c>
      <c r="E422" s="168">
        <f>D422/$D$873</f>
        <v>2.9858660427236244E-4</v>
      </c>
      <c r="F422" s="169">
        <f t="shared" si="44"/>
        <v>0.93409472917422731</v>
      </c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  <c r="AT422" s="23"/>
      <c r="AU422" s="23"/>
      <c r="AV422" s="23"/>
      <c r="AW422" s="23"/>
      <c r="AX422" s="23"/>
      <c r="AY422" s="23"/>
      <c r="AZ422" s="23"/>
      <c r="BA422" s="23"/>
      <c r="BB422" s="23"/>
      <c r="BC422" s="23"/>
      <c r="BD422" s="23"/>
      <c r="BK422" s="23"/>
      <c r="BL422" s="23"/>
      <c r="BM422" s="23"/>
      <c r="BN422" s="23"/>
      <c r="BO422" s="23"/>
      <c r="BP422" s="23"/>
      <c r="BQ422" s="23"/>
      <c r="BR422" s="23"/>
      <c r="BS422" s="23"/>
      <c r="BT422" s="23"/>
      <c r="BU422" s="23"/>
      <c r="BV422" s="23"/>
      <c r="BW422" s="23"/>
    </row>
    <row r="423" spans="1:75" ht="18.75" customHeight="1">
      <c r="A423" s="154">
        <f>A422+1</f>
        <v>404</v>
      </c>
      <c r="B423" s="155" t="s">
        <v>61</v>
      </c>
      <c r="C423" s="165" t="s">
        <v>448</v>
      </c>
      <c r="D423" s="63">
        <v>116</v>
      </c>
      <c r="E423" s="168">
        <f>D423/$D$873</f>
        <v>2.9858660427236244E-4</v>
      </c>
      <c r="F423" s="169">
        <f t="shared" si="44"/>
        <v>0.93439331577849971</v>
      </c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  <c r="AW423" s="23"/>
      <c r="AX423" s="23"/>
      <c r="AY423" s="23"/>
      <c r="AZ423" s="23"/>
      <c r="BA423" s="23"/>
      <c r="BB423" s="23"/>
      <c r="BC423" s="23"/>
      <c r="BD423" s="23"/>
      <c r="BK423" s="23"/>
      <c r="BL423" s="23"/>
      <c r="BM423" s="23"/>
      <c r="BN423" s="23"/>
      <c r="BO423" s="23"/>
      <c r="BP423" s="23"/>
      <c r="BQ423" s="23"/>
      <c r="BR423" s="23"/>
      <c r="BS423" s="23"/>
      <c r="BT423" s="23"/>
      <c r="BU423" s="23"/>
      <c r="BV423" s="23"/>
      <c r="BW423" s="23"/>
    </row>
    <row r="424" spans="1:75" ht="18.75" customHeight="1">
      <c r="A424" s="154">
        <f>A423+1</f>
        <v>405</v>
      </c>
      <c r="B424" s="155" t="s">
        <v>61</v>
      </c>
      <c r="C424" s="165" t="s">
        <v>472</v>
      </c>
      <c r="D424" s="63">
        <v>115</v>
      </c>
      <c r="E424" s="168">
        <f>D424/$D$873</f>
        <v>2.9601258182173864E-4</v>
      </c>
      <c r="F424" s="169">
        <f t="shared" si="44"/>
        <v>0.93468932836032148</v>
      </c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  <c r="AS424" s="23"/>
      <c r="AT424" s="23"/>
      <c r="AU424" s="23"/>
      <c r="AV424" s="23"/>
      <c r="AW424" s="23"/>
      <c r="AX424" s="23"/>
      <c r="AY424" s="23"/>
      <c r="AZ424" s="23"/>
      <c r="BA424" s="23"/>
      <c r="BB424" s="23"/>
      <c r="BC424" s="23"/>
      <c r="BD424" s="23"/>
      <c r="BK424" s="23"/>
      <c r="BL424" s="23"/>
      <c r="BM424" s="23"/>
      <c r="BN424" s="23"/>
      <c r="BO424" s="23"/>
      <c r="BP424" s="23"/>
      <c r="BQ424" s="23"/>
      <c r="BR424" s="23"/>
      <c r="BS424" s="23"/>
      <c r="BT424" s="23"/>
      <c r="BU424" s="23"/>
      <c r="BV424" s="23"/>
      <c r="BW424" s="23"/>
    </row>
    <row r="425" spans="1:75" ht="18.75" customHeight="1">
      <c r="A425" s="154">
        <f>A424+1</f>
        <v>406</v>
      </c>
      <c r="B425" s="155" t="s">
        <v>917</v>
      </c>
      <c r="C425" s="165" t="s">
        <v>1615</v>
      </c>
      <c r="D425" s="63">
        <v>115</v>
      </c>
      <c r="E425" s="168">
        <f>D425/$D$873</f>
        <v>2.9601258182173864E-4</v>
      </c>
      <c r="F425" s="169">
        <f t="shared" si="44"/>
        <v>0.93498534094214325</v>
      </c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  <c r="AT425" s="23"/>
      <c r="AU425" s="23"/>
      <c r="AV425" s="23"/>
      <c r="AW425" s="23"/>
      <c r="AX425" s="23"/>
      <c r="AY425" s="23"/>
      <c r="AZ425" s="23"/>
      <c r="BA425" s="23"/>
      <c r="BB425" s="23"/>
      <c r="BC425" s="23"/>
      <c r="BD425" s="23"/>
      <c r="BK425" s="23"/>
      <c r="BL425" s="23"/>
      <c r="BM425" s="23"/>
      <c r="BN425" s="23"/>
      <c r="BO425" s="23"/>
      <c r="BP425" s="23"/>
      <c r="BQ425" s="23"/>
      <c r="BR425" s="23"/>
      <c r="BS425" s="23"/>
      <c r="BT425" s="23"/>
      <c r="BU425" s="23"/>
      <c r="BV425" s="23"/>
      <c r="BW425" s="23"/>
    </row>
    <row r="426" spans="1:75" ht="18.75" customHeight="1">
      <c r="A426" s="154">
        <f>A425+1</f>
        <v>407</v>
      </c>
      <c r="B426" s="155" t="s">
        <v>64</v>
      </c>
      <c r="C426" s="165" t="s">
        <v>376</v>
      </c>
      <c r="D426" s="63">
        <v>115</v>
      </c>
      <c r="E426" s="168">
        <f>D426/$D$873</f>
        <v>2.9601258182173864E-4</v>
      </c>
      <c r="F426" s="169">
        <f t="shared" si="44"/>
        <v>0.93528135352396502</v>
      </c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  <c r="AS426" s="23"/>
      <c r="AT426" s="23"/>
      <c r="AU426" s="23"/>
      <c r="AV426" s="23"/>
      <c r="AW426" s="23"/>
      <c r="AX426" s="23"/>
      <c r="AY426" s="23"/>
      <c r="AZ426" s="23"/>
      <c r="BA426" s="23"/>
      <c r="BB426" s="23"/>
      <c r="BC426" s="23"/>
      <c r="BD426" s="23"/>
      <c r="BK426" s="23"/>
      <c r="BL426" s="23"/>
      <c r="BM426" s="23"/>
      <c r="BN426" s="23"/>
      <c r="BO426" s="23"/>
      <c r="BP426" s="23"/>
      <c r="BQ426" s="23"/>
      <c r="BR426" s="23"/>
      <c r="BS426" s="23"/>
      <c r="BT426" s="23"/>
      <c r="BU426" s="23"/>
      <c r="BV426" s="23"/>
      <c r="BW426" s="23"/>
    </row>
    <row r="427" spans="1:75" ht="18.75" customHeight="1">
      <c r="A427" s="154">
        <f>A426+1</f>
        <v>408</v>
      </c>
      <c r="B427" s="155" t="s">
        <v>58</v>
      </c>
      <c r="C427" s="165" t="s">
        <v>1730</v>
      </c>
      <c r="D427" s="63">
        <v>115</v>
      </c>
      <c r="E427" s="168">
        <f>D427/$D$873</f>
        <v>2.9601258182173864E-4</v>
      </c>
      <c r="F427" s="169">
        <f t="shared" si="44"/>
        <v>0.93557736610578679</v>
      </c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  <c r="AZ427" s="23"/>
      <c r="BA427" s="23"/>
      <c r="BB427" s="23"/>
      <c r="BC427" s="23"/>
      <c r="BD427" s="23"/>
      <c r="BK427" s="23"/>
      <c r="BL427" s="23"/>
      <c r="BM427" s="23"/>
      <c r="BN427" s="23"/>
      <c r="BO427" s="23"/>
      <c r="BP427" s="23"/>
      <c r="BQ427" s="23"/>
      <c r="BR427" s="23"/>
      <c r="BS427" s="23"/>
      <c r="BT427" s="23"/>
      <c r="BU427" s="23"/>
      <c r="BV427" s="23"/>
      <c r="BW427" s="23"/>
    </row>
    <row r="428" spans="1:75" ht="18.75" customHeight="1">
      <c r="A428" s="154">
        <f>A427+1</f>
        <v>409</v>
      </c>
      <c r="B428" s="155" t="s">
        <v>72</v>
      </c>
      <c r="C428" s="165" t="s">
        <v>447</v>
      </c>
      <c r="D428" s="63">
        <v>115</v>
      </c>
      <c r="E428" s="168">
        <f>D428/$D$873</f>
        <v>2.9601258182173864E-4</v>
      </c>
      <c r="F428" s="169">
        <f t="shared" si="44"/>
        <v>0.93587337868760856</v>
      </c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  <c r="AS428" s="23"/>
      <c r="AT428" s="23"/>
      <c r="AU428" s="23"/>
      <c r="AV428" s="23"/>
      <c r="AW428" s="23"/>
      <c r="AX428" s="23"/>
      <c r="AY428" s="23"/>
      <c r="AZ428" s="23"/>
      <c r="BA428" s="23"/>
      <c r="BB428" s="23"/>
      <c r="BC428" s="23"/>
      <c r="BD428" s="23"/>
      <c r="BK428" s="23"/>
      <c r="BL428" s="23"/>
      <c r="BM428" s="23"/>
      <c r="BN428" s="23"/>
      <c r="BO428" s="23"/>
      <c r="BP428" s="23"/>
      <c r="BQ428" s="23"/>
      <c r="BR428" s="23"/>
      <c r="BS428" s="23"/>
      <c r="BT428" s="23"/>
      <c r="BU428" s="23"/>
      <c r="BV428" s="23"/>
      <c r="BW428" s="23"/>
    </row>
    <row r="429" spans="1:75" ht="18.75" customHeight="1">
      <c r="A429" s="154">
        <f>A428+1</f>
        <v>410</v>
      </c>
      <c r="B429" s="155" t="s">
        <v>72</v>
      </c>
      <c r="C429" s="165" t="s">
        <v>1525</v>
      </c>
      <c r="D429" s="63">
        <v>114</v>
      </c>
      <c r="E429" s="168">
        <f>D429/$D$873</f>
        <v>2.9343855937111484E-4</v>
      </c>
      <c r="F429" s="169">
        <f t="shared" si="44"/>
        <v>0.9361668172469797</v>
      </c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  <c r="BB429" s="23"/>
      <c r="BC429" s="23"/>
      <c r="BD429" s="23"/>
      <c r="BK429" s="23"/>
      <c r="BL429" s="23"/>
      <c r="BM429" s="23"/>
      <c r="BN429" s="23"/>
      <c r="BO429" s="23"/>
      <c r="BP429" s="23"/>
      <c r="BQ429" s="23"/>
      <c r="BR429" s="23"/>
      <c r="BS429" s="23"/>
      <c r="BT429" s="23"/>
      <c r="BU429" s="23"/>
      <c r="BV429" s="23"/>
      <c r="BW429" s="23"/>
    </row>
    <row r="430" spans="1:75" ht="18.75" customHeight="1">
      <c r="A430" s="154">
        <f>A429+1</f>
        <v>411</v>
      </c>
      <c r="B430" s="155" t="s">
        <v>58</v>
      </c>
      <c r="C430" s="165" t="s">
        <v>386</v>
      </c>
      <c r="D430" s="63">
        <v>114</v>
      </c>
      <c r="E430" s="168">
        <f>D430/$D$873</f>
        <v>2.9343855937111484E-4</v>
      </c>
      <c r="F430" s="169">
        <f t="shared" si="44"/>
        <v>0.93646025580635084</v>
      </c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  <c r="BB430" s="23"/>
      <c r="BC430" s="23"/>
      <c r="BD430" s="23"/>
      <c r="BK430" s="23"/>
      <c r="BL430" s="23"/>
      <c r="BM430" s="23"/>
      <c r="BN430" s="23"/>
      <c r="BO430" s="23"/>
      <c r="BP430" s="23"/>
      <c r="BQ430" s="23"/>
      <c r="BR430" s="23"/>
      <c r="BS430" s="23"/>
      <c r="BT430" s="23"/>
      <c r="BU430" s="23"/>
      <c r="BV430" s="23"/>
      <c r="BW430" s="23"/>
    </row>
    <row r="431" spans="1:75" ht="18.75" customHeight="1">
      <c r="A431" s="154">
        <f>A430+1</f>
        <v>412</v>
      </c>
      <c r="B431" s="155" t="s">
        <v>58</v>
      </c>
      <c r="C431" s="165" t="s">
        <v>530</v>
      </c>
      <c r="D431" s="63">
        <v>114</v>
      </c>
      <c r="E431" s="168">
        <f>D431/$D$873</f>
        <v>2.9343855937111484E-4</v>
      </c>
      <c r="F431" s="169">
        <f t="shared" si="44"/>
        <v>0.93675369436572198</v>
      </c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  <c r="BB431" s="23"/>
      <c r="BC431" s="23"/>
      <c r="BD431" s="23"/>
      <c r="BK431" s="23"/>
      <c r="BL431" s="23"/>
      <c r="BM431" s="23"/>
      <c r="BN431" s="23"/>
      <c r="BO431" s="23"/>
      <c r="BP431" s="23"/>
      <c r="BQ431" s="23"/>
      <c r="BR431" s="23"/>
      <c r="BS431" s="23"/>
      <c r="BT431" s="23"/>
      <c r="BU431" s="23"/>
      <c r="BV431" s="23"/>
      <c r="BW431" s="23"/>
    </row>
    <row r="432" spans="1:75" ht="18.75" customHeight="1">
      <c r="A432" s="154">
        <f>A431+1</f>
        <v>413</v>
      </c>
      <c r="B432" s="155" t="s">
        <v>61</v>
      </c>
      <c r="C432" s="165" t="s">
        <v>1524</v>
      </c>
      <c r="D432" s="63">
        <v>113</v>
      </c>
      <c r="E432" s="168">
        <f>D432/$D$873</f>
        <v>2.9086453692049103E-4</v>
      </c>
      <c r="F432" s="169">
        <f t="shared" si="44"/>
        <v>0.93704455890264249</v>
      </c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  <c r="AS432" s="23"/>
      <c r="AT432" s="23"/>
      <c r="AU432" s="23"/>
      <c r="AV432" s="23"/>
      <c r="AW432" s="23"/>
      <c r="AX432" s="23"/>
      <c r="AY432" s="23"/>
      <c r="AZ432" s="23"/>
      <c r="BA432" s="23"/>
      <c r="BB432" s="23"/>
      <c r="BC432" s="23"/>
      <c r="BD432" s="23"/>
      <c r="BK432" s="23"/>
      <c r="BL432" s="23"/>
      <c r="BM432" s="23"/>
      <c r="BN432" s="23"/>
      <c r="BO432" s="23"/>
      <c r="BP432" s="23"/>
      <c r="BQ432" s="23"/>
      <c r="BR432" s="23"/>
      <c r="BS432" s="23"/>
      <c r="BT432" s="23"/>
      <c r="BU432" s="23"/>
      <c r="BV432" s="23"/>
      <c r="BW432" s="23"/>
    </row>
    <row r="433" spans="1:75" ht="18.75" customHeight="1">
      <c r="A433" s="154">
        <f>A432+1</f>
        <v>414</v>
      </c>
      <c r="B433" s="155" t="s">
        <v>56</v>
      </c>
      <c r="C433" s="165" t="s">
        <v>529</v>
      </c>
      <c r="D433" s="63">
        <v>113</v>
      </c>
      <c r="E433" s="168">
        <f>D433/$D$873</f>
        <v>2.9086453692049103E-4</v>
      </c>
      <c r="F433" s="169">
        <f t="shared" si="44"/>
        <v>0.937335423439563</v>
      </c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  <c r="AS433" s="23"/>
      <c r="AT433" s="23"/>
      <c r="AU433" s="23"/>
      <c r="AV433" s="23"/>
      <c r="AW433" s="23"/>
      <c r="AX433" s="23"/>
      <c r="AY433" s="23"/>
      <c r="AZ433" s="23"/>
      <c r="BA433" s="23"/>
      <c r="BB433" s="23"/>
      <c r="BC433" s="23"/>
      <c r="BD433" s="23"/>
      <c r="BK433" s="23"/>
      <c r="BL433" s="23"/>
      <c r="BM433" s="23"/>
      <c r="BN433" s="23"/>
      <c r="BO433" s="23"/>
      <c r="BP433" s="23"/>
      <c r="BQ433" s="23"/>
      <c r="BR433" s="23"/>
      <c r="BS433" s="23"/>
      <c r="BT433" s="23"/>
      <c r="BU433" s="23"/>
      <c r="BV433" s="23"/>
      <c r="BW433" s="23"/>
    </row>
    <row r="434" spans="1:75" ht="18.75" customHeight="1">
      <c r="A434" s="154">
        <f>A433+1</f>
        <v>415</v>
      </c>
      <c r="B434" s="155" t="s">
        <v>72</v>
      </c>
      <c r="C434" s="165" t="s">
        <v>548</v>
      </c>
      <c r="D434" s="63">
        <v>113</v>
      </c>
      <c r="E434" s="168">
        <f>D434/$D$873</f>
        <v>2.9086453692049103E-4</v>
      </c>
      <c r="F434" s="169">
        <f t="shared" si="44"/>
        <v>0.93762628797648351</v>
      </c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  <c r="AW434" s="23"/>
      <c r="AX434" s="23"/>
      <c r="AY434" s="23"/>
      <c r="AZ434" s="23"/>
      <c r="BA434" s="23"/>
      <c r="BB434" s="23"/>
      <c r="BC434" s="23"/>
      <c r="BD434" s="23"/>
      <c r="BK434" s="23"/>
      <c r="BL434" s="23"/>
      <c r="BM434" s="23"/>
      <c r="BN434" s="23"/>
      <c r="BO434" s="23"/>
      <c r="BP434" s="23"/>
      <c r="BQ434" s="23"/>
      <c r="BR434" s="23"/>
      <c r="BS434" s="23"/>
      <c r="BT434" s="23"/>
      <c r="BU434" s="23"/>
      <c r="BV434" s="23"/>
      <c r="BW434" s="23"/>
    </row>
    <row r="435" spans="1:75" ht="18.75" customHeight="1">
      <c r="A435" s="154">
        <f>A434+1</f>
        <v>416</v>
      </c>
      <c r="B435" s="155" t="s">
        <v>58</v>
      </c>
      <c r="C435" s="165" t="s">
        <v>422</v>
      </c>
      <c r="D435" s="63">
        <v>112</v>
      </c>
      <c r="E435" s="168">
        <f>D435/$D$873</f>
        <v>2.8829051446986723E-4</v>
      </c>
      <c r="F435" s="169">
        <f t="shared" si="44"/>
        <v>0.93791457849095339</v>
      </c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  <c r="BB435" s="23"/>
      <c r="BC435" s="23"/>
      <c r="BD435" s="23"/>
      <c r="BK435" s="23"/>
      <c r="BL435" s="23"/>
      <c r="BM435" s="23"/>
      <c r="BN435" s="23"/>
      <c r="BO435" s="23"/>
      <c r="BP435" s="23"/>
      <c r="BQ435" s="23"/>
      <c r="BR435" s="23"/>
      <c r="BS435" s="23"/>
      <c r="BT435" s="23"/>
      <c r="BU435" s="23"/>
      <c r="BV435" s="23"/>
      <c r="BW435" s="23"/>
    </row>
    <row r="436" spans="1:75" ht="18.75" customHeight="1">
      <c r="A436" s="154">
        <f>A435+1</f>
        <v>417</v>
      </c>
      <c r="B436" s="155" t="s">
        <v>56</v>
      </c>
      <c r="C436" s="165" t="s">
        <v>512</v>
      </c>
      <c r="D436" s="63">
        <v>112</v>
      </c>
      <c r="E436" s="168">
        <f>D436/$D$873</f>
        <v>2.8829051446986723E-4</v>
      </c>
      <c r="F436" s="169">
        <f t="shared" si="44"/>
        <v>0.93820286900542327</v>
      </c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  <c r="AZ436" s="23"/>
      <c r="BA436" s="23"/>
      <c r="BB436" s="23"/>
      <c r="BC436" s="23"/>
      <c r="BD436" s="23"/>
      <c r="BK436" s="23"/>
      <c r="BL436" s="23"/>
      <c r="BM436" s="23"/>
      <c r="BN436" s="23"/>
      <c r="BO436" s="23"/>
      <c r="BP436" s="23"/>
      <c r="BQ436" s="23"/>
      <c r="BR436" s="23"/>
      <c r="BS436" s="23"/>
      <c r="BT436" s="23"/>
      <c r="BU436" s="23"/>
      <c r="BV436" s="23"/>
      <c r="BW436" s="23"/>
    </row>
    <row r="437" spans="1:75" ht="18.75" customHeight="1">
      <c r="A437" s="154">
        <f>A436+1</f>
        <v>418</v>
      </c>
      <c r="B437" s="155" t="s">
        <v>79</v>
      </c>
      <c r="C437" s="165" t="s">
        <v>473</v>
      </c>
      <c r="D437" s="63">
        <v>112</v>
      </c>
      <c r="E437" s="168">
        <f>D437/$D$873</f>
        <v>2.8829051446986723E-4</v>
      </c>
      <c r="F437" s="169">
        <f t="shared" si="44"/>
        <v>0.93849115951989315</v>
      </c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23"/>
      <c r="BC437" s="23"/>
      <c r="BD437" s="23"/>
      <c r="BK437" s="23"/>
      <c r="BL437" s="23"/>
      <c r="BM437" s="23"/>
      <c r="BN437" s="23"/>
      <c r="BO437" s="23"/>
      <c r="BP437" s="23"/>
      <c r="BQ437" s="23"/>
      <c r="BR437" s="23"/>
      <c r="BS437" s="23"/>
      <c r="BT437" s="23"/>
      <c r="BU437" s="23"/>
      <c r="BV437" s="23"/>
      <c r="BW437" s="23"/>
    </row>
    <row r="438" spans="1:75" ht="18.75" customHeight="1">
      <c r="A438" s="154">
        <f>A437+1</f>
        <v>419</v>
      </c>
      <c r="B438" s="155" t="s">
        <v>58</v>
      </c>
      <c r="C438" s="165" t="s">
        <v>465</v>
      </c>
      <c r="D438" s="63">
        <v>112</v>
      </c>
      <c r="E438" s="168">
        <f>D438/$D$873</f>
        <v>2.8829051446986723E-4</v>
      </c>
      <c r="F438" s="169">
        <f t="shared" si="44"/>
        <v>0.93877945003436303</v>
      </c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  <c r="BB438" s="23"/>
      <c r="BC438" s="23"/>
      <c r="BD438" s="23"/>
      <c r="BK438" s="23"/>
      <c r="BL438" s="23"/>
      <c r="BM438" s="23"/>
      <c r="BN438" s="23"/>
      <c r="BO438" s="23"/>
      <c r="BP438" s="23"/>
      <c r="BQ438" s="23"/>
      <c r="BR438" s="23"/>
      <c r="BS438" s="23"/>
      <c r="BT438" s="23"/>
      <c r="BU438" s="23"/>
      <c r="BV438" s="23"/>
      <c r="BW438" s="23"/>
    </row>
    <row r="439" spans="1:75" ht="18.75" customHeight="1">
      <c r="A439" s="154">
        <f>A438+1</f>
        <v>420</v>
      </c>
      <c r="B439" s="155" t="s">
        <v>52</v>
      </c>
      <c r="C439" s="165" t="s">
        <v>555</v>
      </c>
      <c r="D439" s="63">
        <v>111</v>
      </c>
      <c r="E439" s="168">
        <f>D439/$D$873</f>
        <v>2.8571649201924337E-4</v>
      </c>
      <c r="F439" s="169">
        <f t="shared" si="44"/>
        <v>0.93906516652638228</v>
      </c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  <c r="AT439" s="23"/>
      <c r="AU439" s="23"/>
      <c r="AV439" s="23"/>
      <c r="AW439" s="23"/>
      <c r="AX439" s="23"/>
      <c r="AY439" s="23"/>
      <c r="AZ439" s="23"/>
      <c r="BA439" s="23"/>
      <c r="BB439" s="23"/>
      <c r="BC439" s="23"/>
      <c r="BD439" s="23"/>
      <c r="BK439" s="23"/>
      <c r="BL439" s="23"/>
      <c r="BM439" s="23"/>
      <c r="BN439" s="23"/>
      <c r="BO439" s="23"/>
      <c r="BP439" s="23"/>
      <c r="BQ439" s="23"/>
      <c r="BR439" s="23"/>
      <c r="BS439" s="23"/>
      <c r="BT439" s="23"/>
      <c r="BU439" s="23"/>
      <c r="BV439" s="23"/>
      <c r="BW439" s="23"/>
    </row>
    <row r="440" spans="1:75" ht="18.75" customHeight="1">
      <c r="A440" s="154">
        <f>A439+1</f>
        <v>421</v>
      </c>
      <c r="B440" s="155" t="s">
        <v>58</v>
      </c>
      <c r="C440" s="165" t="s">
        <v>563</v>
      </c>
      <c r="D440" s="63">
        <v>111</v>
      </c>
      <c r="E440" s="168">
        <f>D440/$D$873</f>
        <v>2.8571649201924337E-4</v>
      </c>
      <c r="F440" s="169">
        <f t="shared" si="44"/>
        <v>0.93935088301840153</v>
      </c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  <c r="AW440" s="23"/>
      <c r="AX440" s="23"/>
      <c r="AY440" s="23"/>
      <c r="AZ440" s="23"/>
      <c r="BA440" s="23"/>
      <c r="BB440" s="23"/>
      <c r="BC440" s="23"/>
      <c r="BD440" s="23"/>
      <c r="BK440" s="23"/>
      <c r="BL440" s="23"/>
      <c r="BM440" s="23"/>
      <c r="BN440" s="23"/>
      <c r="BO440" s="23"/>
      <c r="BP440" s="23"/>
      <c r="BQ440" s="23"/>
      <c r="BR440" s="23"/>
      <c r="BS440" s="23"/>
      <c r="BT440" s="23"/>
      <c r="BU440" s="23"/>
      <c r="BV440" s="23"/>
      <c r="BW440" s="23"/>
    </row>
    <row r="441" spans="1:75" ht="18.75" customHeight="1">
      <c r="A441" s="154">
        <f>A440+1</f>
        <v>422</v>
      </c>
      <c r="B441" s="155" t="s">
        <v>72</v>
      </c>
      <c r="C441" s="165" t="s">
        <v>527</v>
      </c>
      <c r="D441" s="63">
        <v>111</v>
      </c>
      <c r="E441" s="168">
        <f>D441/$D$873</f>
        <v>2.8571649201924337E-4</v>
      </c>
      <c r="F441" s="169">
        <f t="shared" si="44"/>
        <v>0.93963659951042078</v>
      </c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  <c r="AT441" s="23"/>
      <c r="AU441" s="23"/>
      <c r="AV441" s="23"/>
      <c r="AW441" s="23"/>
      <c r="AX441" s="23"/>
      <c r="AY441" s="23"/>
      <c r="AZ441" s="23"/>
      <c r="BA441" s="23"/>
      <c r="BB441" s="23"/>
      <c r="BC441" s="23"/>
      <c r="BD441" s="23"/>
      <c r="BK441" s="23"/>
      <c r="BL441" s="23"/>
      <c r="BM441" s="23"/>
      <c r="BN441" s="23"/>
      <c r="BO441" s="23"/>
      <c r="BP441" s="23"/>
      <c r="BQ441" s="23"/>
      <c r="BR441" s="23"/>
      <c r="BS441" s="23"/>
      <c r="BT441" s="23"/>
      <c r="BU441" s="23"/>
      <c r="BV441" s="23"/>
      <c r="BW441" s="23"/>
    </row>
    <row r="442" spans="1:75" ht="18.75" customHeight="1">
      <c r="A442" s="154">
        <f>A441+1</f>
        <v>423</v>
      </c>
      <c r="B442" s="155" t="s">
        <v>64</v>
      </c>
      <c r="C442" s="165" t="s">
        <v>1748</v>
      </c>
      <c r="D442" s="63">
        <v>111</v>
      </c>
      <c r="E442" s="168">
        <f>D442/$D$873</f>
        <v>2.8571649201924337E-4</v>
      </c>
      <c r="F442" s="169">
        <f t="shared" si="44"/>
        <v>0.93992231600244003</v>
      </c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  <c r="AW442" s="23"/>
      <c r="AX442" s="23"/>
      <c r="AY442" s="23"/>
      <c r="AZ442" s="23"/>
      <c r="BA442" s="23"/>
      <c r="BB442" s="23"/>
      <c r="BC442" s="23"/>
      <c r="BD442" s="23"/>
      <c r="BK442" s="23"/>
      <c r="BL442" s="23"/>
      <c r="BM442" s="23"/>
      <c r="BN442" s="23"/>
      <c r="BO442" s="23"/>
      <c r="BP442" s="23"/>
      <c r="BQ442" s="23"/>
      <c r="BR442" s="23"/>
      <c r="BS442" s="23"/>
      <c r="BT442" s="23"/>
      <c r="BU442" s="23"/>
      <c r="BV442" s="23"/>
      <c r="BW442" s="23"/>
    </row>
    <row r="443" spans="1:75" ht="18.75" customHeight="1">
      <c r="A443" s="154">
        <f>A442+1</f>
        <v>424</v>
      </c>
      <c r="B443" s="155" t="s">
        <v>72</v>
      </c>
      <c r="C443" s="165" t="s">
        <v>443</v>
      </c>
      <c r="D443" s="63">
        <v>109</v>
      </c>
      <c r="E443" s="168">
        <f>D443/$D$873</f>
        <v>2.8056844711799576E-4</v>
      </c>
      <c r="F443" s="169">
        <f t="shared" si="44"/>
        <v>0.94020288444955802</v>
      </c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  <c r="AZ443" s="23"/>
      <c r="BA443" s="23"/>
      <c r="BB443" s="23"/>
      <c r="BC443" s="23"/>
      <c r="BD443" s="23"/>
      <c r="BK443" s="23"/>
      <c r="BL443" s="23"/>
      <c r="BM443" s="23"/>
      <c r="BN443" s="23"/>
      <c r="BO443" s="23"/>
      <c r="BP443" s="23"/>
      <c r="BQ443" s="23"/>
      <c r="BR443" s="23"/>
      <c r="BS443" s="23"/>
      <c r="BT443" s="23"/>
      <c r="BU443" s="23"/>
      <c r="BV443" s="23"/>
      <c r="BW443" s="23"/>
    </row>
    <row r="444" spans="1:75" ht="18.75" customHeight="1">
      <c r="A444" s="154">
        <f>A443+1</f>
        <v>425</v>
      </c>
      <c r="B444" s="155" t="s">
        <v>58</v>
      </c>
      <c r="C444" s="165" t="s">
        <v>474</v>
      </c>
      <c r="D444" s="63">
        <v>109</v>
      </c>
      <c r="E444" s="168">
        <f>D444/$D$873</f>
        <v>2.8056844711799576E-4</v>
      </c>
      <c r="F444" s="169">
        <f t="shared" si="44"/>
        <v>0.94048345289667601</v>
      </c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23"/>
      <c r="BC444" s="23"/>
      <c r="BD444" s="23"/>
      <c r="BK444" s="23"/>
      <c r="BL444" s="23"/>
      <c r="BM444" s="23"/>
      <c r="BN444" s="23"/>
      <c r="BO444" s="23"/>
      <c r="BP444" s="23"/>
      <c r="BQ444" s="23"/>
      <c r="BR444" s="23"/>
      <c r="BS444" s="23"/>
      <c r="BT444" s="23"/>
      <c r="BU444" s="23"/>
      <c r="BV444" s="23"/>
      <c r="BW444" s="23"/>
    </row>
    <row r="445" spans="1:75" ht="18.75" customHeight="1">
      <c r="A445" s="154">
        <f>A444+1</f>
        <v>426</v>
      </c>
      <c r="B445" s="155" t="s">
        <v>56</v>
      </c>
      <c r="C445" s="165" t="s">
        <v>444</v>
      </c>
      <c r="D445" s="63">
        <v>108</v>
      </c>
      <c r="E445" s="168">
        <f>D445/$D$873</f>
        <v>2.7799442466737195E-4</v>
      </c>
      <c r="F445" s="169">
        <f t="shared" si="44"/>
        <v>0.94076144732134337</v>
      </c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  <c r="AZ445" s="23"/>
      <c r="BA445" s="23"/>
      <c r="BB445" s="23"/>
      <c r="BC445" s="23"/>
      <c r="BD445" s="23"/>
      <c r="BK445" s="23"/>
      <c r="BL445" s="23"/>
      <c r="BM445" s="23"/>
      <c r="BN445" s="23"/>
      <c r="BO445" s="23"/>
      <c r="BP445" s="23"/>
      <c r="BQ445" s="23"/>
      <c r="BR445" s="23"/>
      <c r="BS445" s="23"/>
      <c r="BT445" s="23"/>
      <c r="BU445" s="23"/>
      <c r="BV445" s="23"/>
      <c r="BW445" s="23"/>
    </row>
    <row r="446" spans="1:75" ht="18.75" customHeight="1">
      <c r="A446" s="154">
        <f>A445+1</f>
        <v>427</v>
      </c>
      <c r="B446" s="155" t="s">
        <v>79</v>
      </c>
      <c r="C446" s="165" t="s">
        <v>494</v>
      </c>
      <c r="D446" s="63">
        <v>108</v>
      </c>
      <c r="E446" s="168">
        <f>D446/$D$873</f>
        <v>2.7799442466737195E-4</v>
      </c>
      <c r="F446" s="169">
        <f t="shared" si="44"/>
        <v>0.94103944174601073</v>
      </c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  <c r="AW446" s="23"/>
      <c r="AX446" s="23"/>
      <c r="AY446" s="23"/>
      <c r="AZ446" s="23"/>
      <c r="BA446" s="23"/>
      <c r="BB446" s="23"/>
      <c r="BC446" s="23"/>
      <c r="BD446" s="23"/>
      <c r="BK446" s="23"/>
      <c r="BL446" s="23"/>
      <c r="BM446" s="23"/>
      <c r="BN446" s="23"/>
      <c r="BO446" s="23"/>
      <c r="BP446" s="23"/>
      <c r="BQ446" s="23"/>
      <c r="BR446" s="23"/>
      <c r="BS446" s="23"/>
      <c r="BT446" s="23"/>
      <c r="BU446" s="23"/>
      <c r="BV446" s="23"/>
      <c r="BW446" s="23"/>
    </row>
    <row r="447" spans="1:75" ht="18.75" customHeight="1">
      <c r="A447" s="154">
        <f>A446+1</f>
        <v>428</v>
      </c>
      <c r="B447" s="155" t="s">
        <v>72</v>
      </c>
      <c r="C447" s="165" t="s">
        <v>649</v>
      </c>
      <c r="D447" s="63">
        <v>108</v>
      </c>
      <c r="E447" s="168">
        <f>D447/$D$873</f>
        <v>2.7799442466737195E-4</v>
      </c>
      <c r="F447" s="169">
        <f t="shared" si="44"/>
        <v>0.94131743617067809</v>
      </c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  <c r="AZ447" s="23"/>
      <c r="BA447" s="23"/>
      <c r="BB447" s="23"/>
      <c r="BC447" s="23"/>
      <c r="BD447" s="23"/>
      <c r="BK447" s="23"/>
      <c r="BL447" s="23"/>
      <c r="BM447" s="23"/>
      <c r="BN447" s="23"/>
      <c r="BO447" s="23"/>
      <c r="BP447" s="23"/>
      <c r="BQ447" s="23"/>
      <c r="BR447" s="23"/>
      <c r="BS447" s="23"/>
      <c r="BT447" s="23"/>
      <c r="BU447" s="23"/>
      <c r="BV447" s="23"/>
      <c r="BW447" s="23"/>
    </row>
    <row r="448" spans="1:75" ht="18.75" customHeight="1">
      <c r="A448" s="154">
        <f>A447+1</f>
        <v>429</v>
      </c>
      <c r="B448" s="155" t="s">
        <v>56</v>
      </c>
      <c r="C448" s="165" t="s">
        <v>451</v>
      </c>
      <c r="D448" s="63">
        <v>107</v>
      </c>
      <c r="E448" s="168">
        <f>D448/$D$873</f>
        <v>2.7542040221674815E-4</v>
      </c>
      <c r="F448" s="169">
        <f t="shared" si="44"/>
        <v>0.94159285657289482</v>
      </c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  <c r="AS448" s="23"/>
      <c r="AT448" s="23"/>
      <c r="AU448" s="23"/>
      <c r="AV448" s="23"/>
      <c r="AW448" s="23"/>
      <c r="AX448" s="23"/>
      <c r="AY448" s="23"/>
      <c r="AZ448" s="23"/>
      <c r="BA448" s="23"/>
      <c r="BB448" s="23"/>
      <c r="BC448" s="23"/>
      <c r="BD448" s="23"/>
      <c r="BK448" s="23"/>
      <c r="BL448" s="23"/>
      <c r="BM448" s="23"/>
      <c r="BN448" s="23"/>
      <c r="BO448" s="23"/>
      <c r="BP448" s="23"/>
      <c r="BQ448" s="23"/>
      <c r="BR448" s="23"/>
      <c r="BS448" s="23"/>
      <c r="BT448" s="23"/>
      <c r="BU448" s="23"/>
      <c r="BV448" s="23"/>
      <c r="BW448" s="23"/>
    </row>
    <row r="449" spans="1:75" ht="18.75" customHeight="1">
      <c r="A449" s="154">
        <f>A448+1</f>
        <v>430</v>
      </c>
      <c r="B449" s="155" t="s">
        <v>72</v>
      </c>
      <c r="C449" s="165" t="s">
        <v>1781</v>
      </c>
      <c r="D449" s="63">
        <v>107</v>
      </c>
      <c r="E449" s="168">
        <f>D449/$D$873</f>
        <v>2.7542040221674815E-4</v>
      </c>
      <c r="F449" s="169">
        <f t="shared" si="44"/>
        <v>0.94186827697511155</v>
      </c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  <c r="AS449" s="23"/>
      <c r="AT449" s="23"/>
      <c r="AU449" s="23"/>
      <c r="AV449" s="23"/>
      <c r="AW449" s="23"/>
      <c r="AX449" s="23"/>
      <c r="AY449" s="23"/>
      <c r="AZ449" s="23"/>
      <c r="BA449" s="23"/>
      <c r="BB449" s="23"/>
      <c r="BC449" s="23"/>
      <c r="BD449" s="23"/>
      <c r="BK449" s="23"/>
      <c r="BL449" s="23"/>
      <c r="BM449" s="23"/>
      <c r="BN449" s="23"/>
      <c r="BO449" s="23"/>
      <c r="BP449" s="23"/>
      <c r="BQ449" s="23"/>
      <c r="BR449" s="23"/>
      <c r="BS449" s="23"/>
      <c r="BT449" s="23"/>
      <c r="BU449" s="23"/>
      <c r="BV449" s="23"/>
      <c r="BW449" s="23"/>
    </row>
    <row r="450" spans="1:75" ht="18.75" customHeight="1">
      <c r="A450" s="154">
        <f>A449+1</f>
        <v>431</v>
      </c>
      <c r="B450" s="155" t="s">
        <v>58</v>
      </c>
      <c r="C450" s="165" t="s">
        <v>1485</v>
      </c>
      <c r="D450" s="63">
        <v>106</v>
      </c>
      <c r="E450" s="168">
        <f>D450/$D$873</f>
        <v>2.7284637976612435E-4</v>
      </c>
      <c r="F450" s="169">
        <f t="shared" si="44"/>
        <v>0.94214112335487765</v>
      </c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23"/>
      <c r="BC450" s="23"/>
      <c r="BD450" s="23"/>
      <c r="BK450" s="23"/>
      <c r="BL450" s="23"/>
      <c r="BM450" s="23"/>
      <c r="BN450" s="23"/>
      <c r="BO450" s="23"/>
      <c r="BP450" s="23"/>
      <c r="BQ450" s="23"/>
      <c r="BR450" s="23"/>
      <c r="BS450" s="23"/>
      <c r="BT450" s="23"/>
      <c r="BU450" s="23"/>
      <c r="BV450" s="23"/>
      <c r="BW450" s="23"/>
    </row>
    <row r="451" spans="1:75" ht="18.75" customHeight="1">
      <c r="A451" s="154">
        <f>A450+1</f>
        <v>432</v>
      </c>
      <c r="B451" s="155" t="s">
        <v>58</v>
      </c>
      <c r="C451" s="165" t="s">
        <v>404</v>
      </c>
      <c r="D451" s="63">
        <v>106</v>
      </c>
      <c r="E451" s="168">
        <f>D451/$D$873</f>
        <v>2.7284637976612435E-4</v>
      </c>
      <c r="F451" s="169">
        <f t="shared" si="44"/>
        <v>0.94241396973464375</v>
      </c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  <c r="AZ451" s="23"/>
      <c r="BA451" s="23"/>
      <c r="BB451" s="23"/>
      <c r="BC451" s="23"/>
      <c r="BD451" s="23"/>
      <c r="BK451" s="23"/>
      <c r="BL451" s="23"/>
      <c r="BM451" s="23"/>
      <c r="BN451" s="23"/>
      <c r="BO451" s="23"/>
      <c r="BP451" s="23"/>
      <c r="BQ451" s="23"/>
      <c r="BR451" s="23"/>
      <c r="BS451" s="23"/>
      <c r="BT451" s="23"/>
      <c r="BU451" s="23"/>
      <c r="BV451" s="23"/>
      <c r="BW451" s="23"/>
    </row>
    <row r="452" spans="1:75" ht="18.75" customHeight="1">
      <c r="A452" s="154">
        <f>A451+1</f>
        <v>433</v>
      </c>
      <c r="B452" s="155" t="s">
        <v>61</v>
      </c>
      <c r="C452" s="165" t="s">
        <v>1593</v>
      </c>
      <c r="D452" s="63">
        <v>104</v>
      </c>
      <c r="E452" s="168">
        <f>D452/$D$873</f>
        <v>2.6769833486487668E-4</v>
      </c>
      <c r="F452" s="169">
        <f t="shared" si="44"/>
        <v>0.94268166806950859</v>
      </c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  <c r="AZ452" s="23"/>
      <c r="BA452" s="23"/>
      <c r="BB452" s="23"/>
      <c r="BC452" s="23"/>
      <c r="BD452" s="23"/>
      <c r="BK452" s="23"/>
      <c r="BL452" s="23"/>
      <c r="BM452" s="23"/>
      <c r="BN452" s="23"/>
      <c r="BO452" s="23"/>
      <c r="BP452" s="23"/>
      <c r="BQ452" s="23"/>
      <c r="BR452" s="23"/>
      <c r="BS452" s="23"/>
      <c r="BT452" s="23"/>
      <c r="BU452" s="23"/>
      <c r="BV452" s="23"/>
      <c r="BW452" s="23"/>
    </row>
    <row r="453" spans="1:75" ht="18.75" customHeight="1">
      <c r="A453" s="154">
        <f>A452+1</f>
        <v>434</v>
      </c>
      <c r="B453" s="155" t="s">
        <v>64</v>
      </c>
      <c r="C453" s="165" t="s">
        <v>553</v>
      </c>
      <c r="D453" s="63">
        <v>104</v>
      </c>
      <c r="E453" s="168">
        <f>D453/$D$873</f>
        <v>2.6769833486487668E-4</v>
      </c>
      <c r="F453" s="169">
        <f t="shared" si="44"/>
        <v>0.94294936640437343</v>
      </c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  <c r="AS453" s="23"/>
      <c r="AT453" s="23"/>
      <c r="AU453" s="23"/>
      <c r="AV453" s="23"/>
      <c r="AW453" s="23"/>
      <c r="AX453" s="23"/>
      <c r="AY453" s="23"/>
      <c r="AZ453" s="23"/>
      <c r="BA453" s="23"/>
      <c r="BB453" s="23"/>
      <c r="BC453" s="23"/>
      <c r="BD453" s="23"/>
      <c r="BK453" s="23"/>
      <c r="BL453" s="23"/>
      <c r="BM453" s="23"/>
      <c r="BN453" s="23"/>
      <c r="BO453" s="23"/>
      <c r="BP453" s="23"/>
      <c r="BQ453" s="23"/>
      <c r="BR453" s="23"/>
      <c r="BS453" s="23"/>
      <c r="BT453" s="23"/>
      <c r="BU453" s="23"/>
      <c r="BV453" s="23"/>
      <c r="BW453" s="23"/>
    </row>
    <row r="454" spans="1:75" ht="18.75" customHeight="1">
      <c r="A454" s="154">
        <f>A453+1</f>
        <v>435</v>
      </c>
      <c r="B454" s="155" t="s">
        <v>56</v>
      </c>
      <c r="C454" s="165" t="s">
        <v>1612</v>
      </c>
      <c r="D454" s="63">
        <v>103</v>
      </c>
      <c r="E454" s="168">
        <f>D454/$D$873</f>
        <v>2.6512431241425288E-4</v>
      </c>
      <c r="F454" s="169">
        <f t="shared" si="44"/>
        <v>0.94321449071678765</v>
      </c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  <c r="AR454" s="23"/>
      <c r="AS454" s="23"/>
      <c r="AT454" s="23"/>
      <c r="AU454" s="23"/>
      <c r="AV454" s="23"/>
      <c r="AW454" s="23"/>
      <c r="AX454" s="23"/>
      <c r="AY454" s="23"/>
      <c r="AZ454" s="23"/>
      <c r="BA454" s="23"/>
      <c r="BB454" s="23"/>
      <c r="BC454" s="23"/>
      <c r="BD454" s="23"/>
      <c r="BK454" s="23"/>
      <c r="BL454" s="23"/>
      <c r="BM454" s="23"/>
      <c r="BN454" s="23"/>
      <c r="BO454" s="23"/>
      <c r="BP454" s="23"/>
      <c r="BQ454" s="23"/>
      <c r="BR454" s="23"/>
      <c r="BS454" s="23"/>
      <c r="BT454" s="23"/>
      <c r="BU454" s="23"/>
      <c r="BV454" s="23"/>
      <c r="BW454" s="23"/>
    </row>
    <row r="455" spans="1:75" ht="18.75" customHeight="1">
      <c r="A455" s="154">
        <f>A454+1</f>
        <v>436</v>
      </c>
      <c r="B455" s="155" t="s">
        <v>61</v>
      </c>
      <c r="C455" s="165" t="s">
        <v>591</v>
      </c>
      <c r="D455" s="63">
        <v>103</v>
      </c>
      <c r="E455" s="168">
        <f>D455/$D$873</f>
        <v>2.6512431241425288E-4</v>
      </c>
      <c r="F455" s="169">
        <f t="shared" si="44"/>
        <v>0.94347961502920186</v>
      </c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  <c r="AS455" s="23"/>
      <c r="AT455" s="23"/>
      <c r="AU455" s="23"/>
      <c r="AV455" s="23"/>
      <c r="AW455" s="23"/>
      <c r="AX455" s="23"/>
      <c r="AY455" s="23"/>
      <c r="AZ455" s="23"/>
      <c r="BA455" s="23"/>
      <c r="BB455" s="23"/>
      <c r="BC455" s="23"/>
      <c r="BD455" s="23"/>
      <c r="BK455" s="23"/>
      <c r="BL455" s="23"/>
      <c r="BM455" s="23"/>
      <c r="BN455" s="23"/>
      <c r="BO455" s="23"/>
      <c r="BP455" s="23"/>
      <c r="BQ455" s="23"/>
      <c r="BR455" s="23"/>
      <c r="BS455" s="23"/>
      <c r="BT455" s="23"/>
      <c r="BU455" s="23"/>
      <c r="BV455" s="23"/>
      <c r="BW455" s="23"/>
    </row>
    <row r="456" spans="1:75" ht="18.75" customHeight="1">
      <c r="A456" s="154">
        <f>A455+1</f>
        <v>437</v>
      </c>
      <c r="B456" s="155" t="s">
        <v>64</v>
      </c>
      <c r="C456" s="165" t="s">
        <v>544</v>
      </c>
      <c r="D456" s="63">
        <v>103</v>
      </c>
      <c r="E456" s="168">
        <f>D456/$D$873</f>
        <v>2.6512431241425288E-4</v>
      </c>
      <c r="F456" s="169">
        <f t="shared" si="44"/>
        <v>0.94374473934161607</v>
      </c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  <c r="AS456" s="23"/>
      <c r="AT456" s="23"/>
      <c r="AU456" s="23"/>
      <c r="AV456" s="23"/>
      <c r="AW456" s="23"/>
      <c r="AX456" s="23"/>
      <c r="AY456" s="23"/>
      <c r="AZ456" s="23"/>
      <c r="BA456" s="23"/>
      <c r="BB456" s="23"/>
      <c r="BC456" s="23"/>
      <c r="BD456" s="23"/>
      <c r="BK456" s="23"/>
      <c r="BL456" s="23"/>
      <c r="BM456" s="23"/>
      <c r="BN456" s="23"/>
      <c r="BO456" s="23"/>
      <c r="BP456" s="23"/>
      <c r="BQ456" s="23"/>
      <c r="BR456" s="23"/>
      <c r="BS456" s="23"/>
      <c r="BT456" s="23"/>
      <c r="BU456" s="23"/>
      <c r="BV456" s="23"/>
      <c r="BW456" s="23"/>
    </row>
    <row r="457" spans="1:75" ht="18.75" customHeight="1">
      <c r="A457" s="154">
        <f>A456+1</f>
        <v>438</v>
      </c>
      <c r="B457" s="155" t="s">
        <v>58</v>
      </c>
      <c r="C457" s="165" t="s">
        <v>744</v>
      </c>
      <c r="D457" s="63">
        <v>102</v>
      </c>
      <c r="E457" s="168">
        <f>D457/$D$873</f>
        <v>2.6255028996362907E-4</v>
      </c>
      <c r="F457" s="169">
        <f t="shared" si="44"/>
        <v>0.94400728963157965</v>
      </c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  <c r="AS457" s="23"/>
      <c r="AT457" s="23"/>
      <c r="AU457" s="23"/>
      <c r="AV457" s="23"/>
      <c r="AW457" s="23"/>
      <c r="AX457" s="23"/>
      <c r="AY457" s="23"/>
      <c r="AZ457" s="23"/>
      <c r="BA457" s="23"/>
      <c r="BB457" s="23"/>
      <c r="BC457" s="23"/>
      <c r="BD457" s="23"/>
      <c r="BK457" s="23"/>
      <c r="BL457" s="23"/>
      <c r="BM457" s="23"/>
      <c r="BN457" s="23"/>
      <c r="BO457" s="23"/>
      <c r="BP457" s="23"/>
      <c r="BQ457" s="23"/>
      <c r="BR457" s="23"/>
      <c r="BS457" s="23"/>
      <c r="BT457" s="23"/>
      <c r="BU457" s="23"/>
      <c r="BV457" s="23"/>
      <c r="BW457" s="23"/>
    </row>
    <row r="458" spans="1:75" ht="18.75" customHeight="1">
      <c r="A458" s="154">
        <f>A457+1</f>
        <v>439</v>
      </c>
      <c r="B458" s="155" t="s">
        <v>64</v>
      </c>
      <c r="C458" s="165" t="s">
        <v>468</v>
      </c>
      <c r="D458" s="63">
        <v>102</v>
      </c>
      <c r="E458" s="168">
        <f>D458/$D$873</f>
        <v>2.6255028996362907E-4</v>
      </c>
      <c r="F458" s="169">
        <f t="shared" si="44"/>
        <v>0.94426983992154323</v>
      </c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  <c r="AS458" s="23"/>
      <c r="AT458" s="23"/>
      <c r="AU458" s="23"/>
      <c r="AV458" s="23"/>
      <c r="AW458" s="23"/>
      <c r="AX458" s="23"/>
      <c r="AY458" s="23"/>
      <c r="AZ458" s="23"/>
      <c r="BA458" s="23"/>
      <c r="BB458" s="23"/>
      <c r="BC458" s="23"/>
      <c r="BD458" s="23"/>
      <c r="BK458" s="23"/>
      <c r="BL458" s="23"/>
      <c r="BM458" s="23"/>
      <c r="BN458" s="23"/>
      <c r="BO458" s="23"/>
      <c r="BP458" s="23"/>
      <c r="BQ458" s="23"/>
      <c r="BR458" s="23"/>
      <c r="BS458" s="23"/>
      <c r="BT458" s="23"/>
      <c r="BU458" s="23"/>
      <c r="BV458" s="23"/>
      <c r="BW458" s="23"/>
    </row>
    <row r="459" spans="1:75" ht="18.75" customHeight="1">
      <c r="A459" s="154">
        <f>A458+1</f>
        <v>440</v>
      </c>
      <c r="B459" s="155" t="s">
        <v>64</v>
      </c>
      <c r="C459" s="165" t="s">
        <v>1587</v>
      </c>
      <c r="D459" s="63">
        <v>102</v>
      </c>
      <c r="E459" s="168">
        <f>D459/$D$873</f>
        <v>2.6255028996362907E-4</v>
      </c>
      <c r="F459" s="169">
        <f t="shared" si="44"/>
        <v>0.94453239021150681</v>
      </c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  <c r="AS459" s="23"/>
      <c r="AT459" s="23"/>
      <c r="AU459" s="23"/>
      <c r="AV459" s="23"/>
      <c r="AW459" s="23"/>
      <c r="AX459" s="23"/>
      <c r="AY459" s="23"/>
      <c r="AZ459" s="23"/>
      <c r="BA459" s="23"/>
      <c r="BB459" s="23"/>
      <c r="BC459" s="23"/>
      <c r="BD459" s="23"/>
      <c r="BK459" s="23"/>
      <c r="BL459" s="23"/>
      <c r="BM459" s="23"/>
      <c r="BN459" s="23"/>
      <c r="BO459" s="23"/>
      <c r="BP459" s="23"/>
      <c r="BQ459" s="23"/>
      <c r="BR459" s="23"/>
      <c r="BS459" s="23"/>
      <c r="BT459" s="23"/>
      <c r="BU459" s="23"/>
      <c r="BV459" s="23"/>
      <c r="BW459" s="23"/>
    </row>
    <row r="460" spans="1:75" ht="18.75" customHeight="1">
      <c r="A460" s="154">
        <f>A459+1</f>
        <v>441</v>
      </c>
      <c r="B460" s="155" t="s">
        <v>58</v>
      </c>
      <c r="C460" s="165" t="s">
        <v>1665</v>
      </c>
      <c r="D460" s="63">
        <v>102</v>
      </c>
      <c r="E460" s="168">
        <f>D460/$D$873</f>
        <v>2.6255028996362907E-4</v>
      </c>
      <c r="F460" s="169">
        <f t="shared" si="44"/>
        <v>0.94479494050147039</v>
      </c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  <c r="AS460" s="23"/>
      <c r="AT460" s="23"/>
      <c r="AU460" s="23"/>
      <c r="AV460" s="23"/>
      <c r="AW460" s="23"/>
      <c r="AX460" s="23"/>
      <c r="AY460" s="23"/>
      <c r="AZ460" s="23"/>
      <c r="BA460" s="23"/>
      <c r="BB460" s="23"/>
      <c r="BC460" s="23"/>
      <c r="BD460" s="23"/>
      <c r="BK460" s="23"/>
      <c r="BL460" s="23"/>
      <c r="BM460" s="23"/>
      <c r="BN460" s="23"/>
      <c r="BO460" s="23"/>
      <c r="BP460" s="23"/>
      <c r="BQ460" s="23"/>
      <c r="BR460" s="23"/>
      <c r="BS460" s="23"/>
      <c r="BT460" s="23"/>
      <c r="BU460" s="23"/>
      <c r="BV460" s="23"/>
      <c r="BW460" s="23"/>
    </row>
    <row r="461" spans="1:75" ht="18.75" customHeight="1">
      <c r="A461" s="154">
        <f>A460+1</f>
        <v>442</v>
      </c>
      <c r="B461" s="155" t="s">
        <v>61</v>
      </c>
      <c r="C461" s="165" t="s">
        <v>1743</v>
      </c>
      <c r="D461" s="63">
        <v>102</v>
      </c>
      <c r="E461" s="168">
        <f>D461/$D$873</f>
        <v>2.6255028996362907E-4</v>
      </c>
      <c r="F461" s="169">
        <f t="shared" si="44"/>
        <v>0.94505749079143397</v>
      </c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  <c r="AS461" s="23"/>
      <c r="AT461" s="23"/>
      <c r="AU461" s="23"/>
      <c r="AV461" s="23"/>
      <c r="AW461" s="23"/>
      <c r="AX461" s="23"/>
      <c r="AY461" s="23"/>
      <c r="AZ461" s="23"/>
      <c r="BA461" s="23"/>
      <c r="BB461" s="23"/>
      <c r="BC461" s="23"/>
      <c r="BD461" s="23"/>
      <c r="BK461" s="23"/>
      <c r="BL461" s="23"/>
      <c r="BM461" s="23"/>
      <c r="BN461" s="23"/>
      <c r="BO461" s="23"/>
      <c r="BP461" s="23"/>
      <c r="BQ461" s="23"/>
      <c r="BR461" s="23"/>
      <c r="BS461" s="23"/>
      <c r="BT461" s="23"/>
      <c r="BU461" s="23"/>
      <c r="BV461" s="23"/>
      <c r="BW461" s="23"/>
    </row>
    <row r="462" spans="1:75" ht="18.75" customHeight="1">
      <c r="A462" s="154">
        <f>A461+1</f>
        <v>443</v>
      </c>
      <c r="B462" s="155" t="s">
        <v>58</v>
      </c>
      <c r="C462" s="165" t="s">
        <v>543</v>
      </c>
      <c r="D462" s="63">
        <v>101</v>
      </c>
      <c r="E462" s="168">
        <f>D462/$D$873</f>
        <v>2.5997626751300527E-4</v>
      </c>
      <c r="F462" s="169">
        <f t="shared" si="44"/>
        <v>0.94531746705894693</v>
      </c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  <c r="AS462" s="23"/>
      <c r="AT462" s="23"/>
      <c r="AU462" s="23"/>
      <c r="AV462" s="23"/>
      <c r="AW462" s="23"/>
      <c r="AX462" s="23"/>
      <c r="AY462" s="23"/>
      <c r="AZ462" s="23"/>
      <c r="BA462" s="23"/>
      <c r="BB462" s="23"/>
      <c r="BC462" s="23"/>
      <c r="BD462" s="23"/>
      <c r="BK462" s="23"/>
      <c r="BL462" s="23"/>
      <c r="BM462" s="23"/>
      <c r="BN462" s="23"/>
      <c r="BO462" s="23"/>
      <c r="BP462" s="23"/>
      <c r="BQ462" s="23"/>
      <c r="BR462" s="23"/>
      <c r="BS462" s="23"/>
      <c r="BT462" s="23"/>
      <c r="BU462" s="23"/>
      <c r="BV462" s="23"/>
      <c r="BW462" s="23"/>
    </row>
    <row r="463" spans="1:75" ht="18.75" customHeight="1">
      <c r="A463" s="154">
        <f>A462+1</f>
        <v>444</v>
      </c>
      <c r="B463" s="155" t="s">
        <v>52</v>
      </c>
      <c r="C463" s="165" t="s">
        <v>1588</v>
      </c>
      <c r="D463" s="63">
        <v>100</v>
      </c>
      <c r="E463" s="168">
        <f>D463/$D$873</f>
        <v>2.5740224506238141E-4</v>
      </c>
      <c r="F463" s="169">
        <f t="shared" si="44"/>
        <v>0.94557486930400936</v>
      </c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  <c r="AS463" s="23"/>
      <c r="AT463" s="23"/>
      <c r="AU463" s="23"/>
      <c r="AV463" s="23"/>
      <c r="AW463" s="23"/>
      <c r="AX463" s="23"/>
      <c r="AY463" s="23"/>
      <c r="AZ463" s="23"/>
      <c r="BA463" s="23"/>
      <c r="BB463" s="23"/>
      <c r="BC463" s="23"/>
      <c r="BD463" s="23"/>
      <c r="BK463" s="23"/>
      <c r="BL463" s="23"/>
      <c r="BM463" s="23"/>
      <c r="BN463" s="23"/>
      <c r="BO463" s="23"/>
      <c r="BP463" s="23"/>
      <c r="BQ463" s="23"/>
      <c r="BR463" s="23"/>
      <c r="BS463" s="23"/>
      <c r="BT463" s="23"/>
      <c r="BU463" s="23"/>
      <c r="BV463" s="23"/>
      <c r="BW463" s="23"/>
    </row>
    <row r="464" spans="1:75" ht="18.75" customHeight="1">
      <c r="A464" s="154">
        <f>A463+1</f>
        <v>445</v>
      </c>
      <c r="B464" s="155" t="s">
        <v>58</v>
      </c>
      <c r="C464" s="165" t="s">
        <v>1591</v>
      </c>
      <c r="D464" s="63">
        <v>100</v>
      </c>
      <c r="E464" s="168">
        <f>D464/$D$873</f>
        <v>2.5740224506238141E-4</v>
      </c>
      <c r="F464" s="169">
        <f t="shared" si="44"/>
        <v>0.94583227154907179</v>
      </c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  <c r="AS464" s="23"/>
      <c r="AT464" s="23"/>
      <c r="AU464" s="23"/>
      <c r="AV464" s="23"/>
      <c r="AW464" s="23"/>
      <c r="AX464" s="23"/>
      <c r="AY464" s="23"/>
      <c r="AZ464" s="23"/>
      <c r="BA464" s="23"/>
      <c r="BB464" s="23"/>
      <c r="BC464" s="23"/>
      <c r="BD464" s="23"/>
      <c r="BK464" s="23"/>
      <c r="BL464" s="23"/>
      <c r="BM464" s="23"/>
      <c r="BN464" s="23"/>
      <c r="BO464" s="23"/>
      <c r="BP464" s="23"/>
      <c r="BQ464" s="23"/>
      <c r="BR464" s="23"/>
      <c r="BS464" s="23"/>
      <c r="BT464" s="23"/>
      <c r="BU464" s="23"/>
      <c r="BV464" s="23"/>
      <c r="BW464" s="23"/>
    </row>
    <row r="465" spans="1:6" ht="18.75" customHeight="1">
      <c r="A465" s="154">
        <f>A464+1</f>
        <v>446</v>
      </c>
      <c r="B465" s="155" t="s">
        <v>72</v>
      </c>
      <c r="C465" s="165" t="s">
        <v>463</v>
      </c>
      <c r="D465" s="63">
        <v>100</v>
      </c>
      <c r="E465" s="168">
        <f>D465/$D$873</f>
        <v>2.5740224506238141E-4</v>
      </c>
      <c r="F465" s="169">
        <f t="shared" si="44"/>
        <v>0.94608967379413422</v>
      </c>
    </row>
    <row r="466" spans="1:6" ht="18.75" customHeight="1">
      <c r="A466" s="154">
        <f>A465+1</f>
        <v>447</v>
      </c>
      <c r="B466" s="155" t="s">
        <v>72</v>
      </c>
      <c r="C466" s="165" t="s">
        <v>1685</v>
      </c>
      <c r="D466" s="63">
        <v>100</v>
      </c>
      <c r="E466" s="168">
        <f>D466/$D$873</f>
        <v>2.5740224506238141E-4</v>
      </c>
      <c r="F466" s="169">
        <f t="shared" si="44"/>
        <v>0.94634707603919666</v>
      </c>
    </row>
    <row r="467" spans="1:6" ht="18.75" customHeight="1">
      <c r="A467" s="154">
        <f>A466+1</f>
        <v>448</v>
      </c>
      <c r="B467" s="155" t="s">
        <v>917</v>
      </c>
      <c r="C467" s="165" t="s">
        <v>514</v>
      </c>
      <c r="D467" s="63">
        <v>100</v>
      </c>
      <c r="E467" s="168">
        <f>D467/$D$873</f>
        <v>2.5740224506238141E-4</v>
      </c>
      <c r="F467" s="169">
        <f t="shared" si="44"/>
        <v>0.94660447828425909</v>
      </c>
    </row>
    <row r="468" spans="1:6" ht="18.75" customHeight="1">
      <c r="A468" s="154">
        <f>A467+1</f>
        <v>449</v>
      </c>
      <c r="B468" s="155" t="s">
        <v>72</v>
      </c>
      <c r="C468" s="165" t="s">
        <v>490</v>
      </c>
      <c r="D468" s="63">
        <v>99</v>
      </c>
      <c r="E468" s="168">
        <f>D468/$D$873</f>
        <v>2.5482822261175761E-4</v>
      </c>
      <c r="F468" s="169">
        <f t="shared" si="44"/>
        <v>0.94685930650687089</v>
      </c>
    </row>
    <row r="469" spans="1:6" ht="18.75" customHeight="1">
      <c r="A469" s="154">
        <f>A468+1</f>
        <v>450</v>
      </c>
      <c r="B469" s="155" t="s">
        <v>72</v>
      </c>
      <c r="C469" s="165" t="s">
        <v>1769</v>
      </c>
      <c r="D469" s="63">
        <v>99</v>
      </c>
      <c r="E469" s="168">
        <f>D469/$D$873</f>
        <v>2.5482822261175761E-4</v>
      </c>
      <c r="F469" s="169">
        <f t="shared" si="44"/>
        <v>0.94711413472948269</v>
      </c>
    </row>
    <row r="470" spans="1:6" ht="18.75" customHeight="1">
      <c r="A470" s="154">
        <f>A469+1</f>
        <v>451</v>
      </c>
      <c r="B470" s="155" t="s">
        <v>72</v>
      </c>
      <c r="C470" s="165" t="s">
        <v>549</v>
      </c>
      <c r="D470" s="63">
        <v>99</v>
      </c>
      <c r="E470" s="168">
        <f>D470/$D$873</f>
        <v>2.5482822261175761E-4</v>
      </c>
      <c r="F470" s="169">
        <f t="shared" ref="F470:F533" si="45">F469+E470</f>
        <v>0.9473689629520945</v>
      </c>
    </row>
    <row r="471" spans="1:6" ht="18.75" customHeight="1">
      <c r="A471" s="154">
        <f>A470+1</f>
        <v>452</v>
      </c>
      <c r="B471" s="155" t="s">
        <v>58</v>
      </c>
      <c r="C471" s="165" t="s">
        <v>426</v>
      </c>
      <c r="D471" s="63">
        <v>98</v>
      </c>
      <c r="E471" s="168">
        <f>D471/$D$873</f>
        <v>2.522542001611338E-4</v>
      </c>
      <c r="F471" s="169">
        <f t="shared" si="45"/>
        <v>0.94762121715225567</v>
      </c>
    </row>
    <row r="472" spans="1:6" ht="18.75" customHeight="1">
      <c r="A472" s="154">
        <f>A471+1</f>
        <v>453</v>
      </c>
      <c r="B472" s="155" t="s">
        <v>72</v>
      </c>
      <c r="C472" s="165" t="s">
        <v>481</v>
      </c>
      <c r="D472" s="63">
        <v>98</v>
      </c>
      <c r="E472" s="168">
        <f>D472/$D$873</f>
        <v>2.522542001611338E-4</v>
      </c>
      <c r="F472" s="169">
        <f t="shared" si="45"/>
        <v>0.94787347135241684</v>
      </c>
    </row>
    <row r="473" spans="1:6" ht="18.75" customHeight="1">
      <c r="A473" s="154">
        <f>A472+1</f>
        <v>454</v>
      </c>
      <c r="B473" s="155" t="s">
        <v>917</v>
      </c>
      <c r="C473" s="165" t="s">
        <v>1559</v>
      </c>
      <c r="D473" s="63">
        <v>98</v>
      </c>
      <c r="E473" s="168">
        <f>D473/$D$873</f>
        <v>2.522542001611338E-4</v>
      </c>
      <c r="F473" s="169">
        <f t="shared" si="45"/>
        <v>0.94812572555257801</v>
      </c>
    </row>
    <row r="474" spans="1:6" ht="18.75" customHeight="1">
      <c r="A474" s="154">
        <f>A473+1</f>
        <v>455</v>
      </c>
      <c r="B474" s="155" t="s">
        <v>917</v>
      </c>
      <c r="C474" s="165" t="s">
        <v>516</v>
      </c>
      <c r="D474" s="63">
        <v>98</v>
      </c>
      <c r="E474" s="168">
        <f>D474/$D$873</f>
        <v>2.522542001611338E-4</v>
      </c>
      <c r="F474" s="169">
        <f t="shared" si="45"/>
        <v>0.94837797975273919</v>
      </c>
    </row>
    <row r="475" spans="1:6" ht="18.75" customHeight="1">
      <c r="A475" s="154">
        <f>A474+1</f>
        <v>456</v>
      </c>
      <c r="B475" s="155" t="s">
        <v>58</v>
      </c>
      <c r="C475" s="165" t="s">
        <v>429</v>
      </c>
      <c r="D475" s="63">
        <v>98</v>
      </c>
      <c r="E475" s="168">
        <f>D475/$D$873</f>
        <v>2.522542001611338E-4</v>
      </c>
      <c r="F475" s="169">
        <f t="shared" si="45"/>
        <v>0.94863023395290036</v>
      </c>
    </row>
    <row r="476" spans="1:6" ht="18.75" customHeight="1">
      <c r="A476" s="154">
        <f>A475+1</f>
        <v>457</v>
      </c>
      <c r="B476" s="155" t="s">
        <v>64</v>
      </c>
      <c r="C476" s="165" t="s">
        <v>1565</v>
      </c>
      <c r="D476" s="63">
        <v>97</v>
      </c>
      <c r="E476" s="168">
        <f>D476/$D$873</f>
        <v>2.4968017771051E-4</v>
      </c>
      <c r="F476" s="169">
        <f t="shared" si="45"/>
        <v>0.9488799141306109</v>
      </c>
    </row>
    <row r="477" spans="1:6" ht="18.75" customHeight="1">
      <c r="A477" s="154">
        <f>A476+1</f>
        <v>458</v>
      </c>
      <c r="B477" s="155" t="s">
        <v>64</v>
      </c>
      <c r="C477" s="165" t="s">
        <v>454</v>
      </c>
      <c r="D477" s="63">
        <v>97</v>
      </c>
      <c r="E477" s="168">
        <f>D477/$D$873</f>
        <v>2.4968017771051E-4</v>
      </c>
      <c r="F477" s="169">
        <f t="shared" si="45"/>
        <v>0.94912959430832144</v>
      </c>
    </row>
    <row r="478" spans="1:6" ht="18.75" customHeight="1">
      <c r="A478" s="154">
        <f>A477+1</f>
        <v>459</v>
      </c>
      <c r="B478" s="155" t="s">
        <v>72</v>
      </c>
      <c r="C478" s="165" t="s">
        <v>457</v>
      </c>
      <c r="D478" s="63">
        <v>96</v>
      </c>
      <c r="E478" s="168">
        <f>D478/$D$873</f>
        <v>2.4710615525988619E-4</v>
      </c>
      <c r="F478" s="169">
        <f t="shared" si="45"/>
        <v>0.94937670046358136</v>
      </c>
    </row>
    <row r="479" spans="1:6" ht="18.75" customHeight="1">
      <c r="A479" s="154">
        <f>A478+1</f>
        <v>460</v>
      </c>
      <c r="B479" s="155" t="s">
        <v>72</v>
      </c>
      <c r="C479" s="165" t="s">
        <v>500</v>
      </c>
      <c r="D479" s="63">
        <v>96</v>
      </c>
      <c r="E479" s="168">
        <f>D479/$D$873</f>
        <v>2.4710615525988619E-4</v>
      </c>
      <c r="F479" s="169">
        <f t="shared" si="45"/>
        <v>0.94962380661884127</v>
      </c>
    </row>
    <row r="480" spans="1:6" ht="18.75" customHeight="1">
      <c r="A480" s="154">
        <f>A479+1</f>
        <v>461</v>
      </c>
      <c r="B480" s="155" t="s">
        <v>58</v>
      </c>
      <c r="C480" s="165" t="s">
        <v>496</v>
      </c>
      <c r="D480" s="63">
        <v>96</v>
      </c>
      <c r="E480" s="168">
        <f>D480/$D$873</f>
        <v>2.4710615525988619E-4</v>
      </c>
      <c r="F480" s="169">
        <f t="shared" si="45"/>
        <v>0.94987091277410118</v>
      </c>
    </row>
    <row r="481" spans="1:6" ht="18.75" customHeight="1">
      <c r="A481" s="154">
        <f>A480+1</f>
        <v>462</v>
      </c>
      <c r="B481" s="155" t="s">
        <v>72</v>
      </c>
      <c r="C481" s="165" t="s">
        <v>510</v>
      </c>
      <c r="D481" s="63">
        <v>96</v>
      </c>
      <c r="E481" s="168">
        <f>D481/$D$873</f>
        <v>2.4710615525988619E-4</v>
      </c>
      <c r="F481" s="169">
        <f t="shared" si="45"/>
        <v>0.9501180189293611</v>
      </c>
    </row>
    <row r="482" spans="1:6" ht="18.75" customHeight="1">
      <c r="A482" s="154">
        <f>A481+1</f>
        <v>463</v>
      </c>
      <c r="B482" s="155" t="s">
        <v>61</v>
      </c>
      <c r="C482" s="165" t="s">
        <v>531</v>
      </c>
      <c r="D482" s="63">
        <v>95</v>
      </c>
      <c r="E482" s="168">
        <f>D482/$D$873</f>
        <v>2.4453213280926234E-4</v>
      </c>
      <c r="F482" s="169">
        <f t="shared" si="45"/>
        <v>0.95036255106217038</v>
      </c>
    </row>
    <row r="483" spans="1:6" ht="18.75" customHeight="1">
      <c r="A483" s="154">
        <f>A482+1</f>
        <v>464</v>
      </c>
      <c r="B483" s="155" t="s">
        <v>72</v>
      </c>
      <c r="C483" s="165" t="s">
        <v>1782</v>
      </c>
      <c r="D483" s="63">
        <v>95</v>
      </c>
      <c r="E483" s="168">
        <f>D483/$D$873</f>
        <v>2.4453213280926234E-4</v>
      </c>
      <c r="F483" s="169">
        <f t="shared" si="45"/>
        <v>0.95060708319497966</v>
      </c>
    </row>
    <row r="484" spans="1:6" ht="18.75" customHeight="1">
      <c r="A484" s="154">
        <f>A483+1</f>
        <v>465</v>
      </c>
      <c r="B484" s="155" t="s">
        <v>72</v>
      </c>
      <c r="C484" s="165" t="s">
        <v>413</v>
      </c>
      <c r="D484" s="63">
        <v>94</v>
      </c>
      <c r="E484" s="168">
        <f>D484/$D$873</f>
        <v>2.4195811035863856E-4</v>
      </c>
      <c r="F484" s="169">
        <f t="shared" si="45"/>
        <v>0.95084904130533832</v>
      </c>
    </row>
    <row r="485" spans="1:6" ht="18.75" customHeight="1">
      <c r="A485" s="154">
        <f>A484+1</f>
        <v>466</v>
      </c>
      <c r="B485" s="155" t="s">
        <v>52</v>
      </c>
      <c r="C485" s="165" t="s">
        <v>676</v>
      </c>
      <c r="D485" s="63">
        <v>94</v>
      </c>
      <c r="E485" s="168">
        <f>D485/$D$873</f>
        <v>2.4195811035863856E-4</v>
      </c>
      <c r="F485" s="169">
        <f t="shared" si="45"/>
        <v>0.95109099941569697</v>
      </c>
    </row>
    <row r="486" spans="1:6" ht="18.75" customHeight="1">
      <c r="A486" s="154">
        <f>A485+1</f>
        <v>467</v>
      </c>
      <c r="B486" s="155" t="s">
        <v>64</v>
      </c>
      <c r="C486" s="165" t="s">
        <v>1589</v>
      </c>
      <c r="D486" s="63">
        <v>94</v>
      </c>
      <c r="E486" s="168">
        <f>D486/$D$873</f>
        <v>2.4195811035863856E-4</v>
      </c>
      <c r="F486" s="169">
        <f t="shared" si="45"/>
        <v>0.95133295752605562</v>
      </c>
    </row>
    <row r="487" spans="1:6" ht="18.75" customHeight="1">
      <c r="A487" s="154">
        <f>A486+1</f>
        <v>468</v>
      </c>
      <c r="B487" s="155" t="s">
        <v>64</v>
      </c>
      <c r="C487" s="165" t="s">
        <v>485</v>
      </c>
      <c r="D487" s="63">
        <v>94</v>
      </c>
      <c r="E487" s="168">
        <f>D487/$D$873</f>
        <v>2.4195811035863856E-4</v>
      </c>
      <c r="F487" s="169">
        <f t="shared" si="45"/>
        <v>0.95157491563641428</v>
      </c>
    </row>
    <row r="488" spans="1:6" ht="18.75" customHeight="1">
      <c r="A488" s="154">
        <f>A487+1</f>
        <v>469</v>
      </c>
      <c r="B488" s="155" t="s">
        <v>52</v>
      </c>
      <c r="C488" s="165" t="s">
        <v>466</v>
      </c>
      <c r="D488" s="63">
        <v>93</v>
      </c>
      <c r="E488" s="168">
        <f>D488/$D$873</f>
        <v>2.3938408790801473E-4</v>
      </c>
      <c r="F488" s="169">
        <f t="shared" si="45"/>
        <v>0.9518142997243223</v>
      </c>
    </row>
    <row r="489" spans="1:6" ht="18.75" customHeight="1">
      <c r="A489" s="154">
        <f>A488+1</f>
        <v>470</v>
      </c>
      <c r="B489" s="155" t="s">
        <v>72</v>
      </c>
      <c r="C489" s="165" t="s">
        <v>1613</v>
      </c>
      <c r="D489" s="63">
        <v>93</v>
      </c>
      <c r="E489" s="168">
        <f>D489/$D$873</f>
        <v>2.3938408790801473E-4</v>
      </c>
      <c r="F489" s="169">
        <f t="shared" si="45"/>
        <v>0.95205368381223032</v>
      </c>
    </row>
    <row r="490" spans="1:6" ht="18.75" customHeight="1">
      <c r="A490" s="154">
        <f>A489+1</f>
        <v>471</v>
      </c>
      <c r="B490" s="155" t="s">
        <v>52</v>
      </c>
      <c r="C490" s="165" t="s">
        <v>513</v>
      </c>
      <c r="D490" s="63">
        <v>93</v>
      </c>
      <c r="E490" s="168">
        <f>D490/$D$873</f>
        <v>2.3938408790801473E-4</v>
      </c>
      <c r="F490" s="169">
        <f t="shared" si="45"/>
        <v>0.95229306790013835</v>
      </c>
    </row>
    <row r="491" spans="1:6" ht="18.75" customHeight="1">
      <c r="A491" s="154">
        <f>A490+1</f>
        <v>472</v>
      </c>
      <c r="B491" s="155" t="s">
        <v>64</v>
      </c>
      <c r="C491" s="165" t="s">
        <v>1701</v>
      </c>
      <c r="D491" s="63">
        <v>93</v>
      </c>
      <c r="E491" s="168">
        <f>D491/$D$873</f>
        <v>2.3938408790801473E-4</v>
      </c>
      <c r="F491" s="169">
        <f t="shared" si="45"/>
        <v>0.95253245198804637</v>
      </c>
    </row>
    <row r="492" spans="1:6" ht="18.75" customHeight="1">
      <c r="A492" s="154">
        <f>A491+1</f>
        <v>473</v>
      </c>
      <c r="B492" s="155" t="s">
        <v>58</v>
      </c>
      <c r="C492" s="165" t="s">
        <v>1711</v>
      </c>
      <c r="D492" s="63">
        <v>92</v>
      </c>
      <c r="E492" s="168">
        <f>D492/$D$873</f>
        <v>2.3681006545739092E-4</v>
      </c>
      <c r="F492" s="169">
        <f t="shared" si="45"/>
        <v>0.95276926205350376</v>
      </c>
    </row>
    <row r="493" spans="1:6" ht="18.75" customHeight="1">
      <c r="A493" s="154">
        <f>A492+1</f>
        <v>474</v>
      </c>
      <c r="B493" s="155" t="s">
        <v>917</v>
      </c>
      <c r="C493" s="165" t="s">
        <v>1489</v>
      </c>
      <c r="D493" s="63">
        <v>91</v>
      </c>
      <c r="E493" s="168">
        <f>D493/$D$873</f>
        <v>2.3423604300676712E-4</v>
      </c>
      <c r="F493" s="169">
        <f t="shared" si="45"/>
        <v>0.95300349809651053</v>
      </c>
    </row>
    <row r="494" spans="1:6" ht="18.75" customHeight="1">
      <c r="A494" s="154">
        <f>A493+1</f>
        <v>475</v>
      </c>
      <c r="B494" s="155" t="s">
        <v>72</v>
      </c>
      <c r="C494" s="165" t="s">
        <v>509</v>
      </c>
      <c r="D494" s="63">
        <v>91</v>
      </c>
      <c r="E494" s="168">
        <f>D494/$D$873</f>
        <v>2.3423604300676712E-4</v>
      </c>
      <c r="F494" s="169">
        <f t="shared" si="45"/>
        <v>0.95323773413951729</v>
      </c>
    </row>
    <row r="495" spans="1:6" ht="18.75" customHeight="1">
      <c r="A495" s="154">
        <f>A494+1</f>
        <v>476</v>
      </c>
      <c r="B495" s="155" t="s">
        <v>58</v>
      </c>
      <c r="C495" s="165" t="s">
        <v>1570</v>
      </c>
      <c r="D495" s="63">
        <v>91</v>
      </c>
      <c r="E495" s="168">
        <f>D495/$D$873</f>
        <v>2.3423604300676712E-4</v>
      </c>
      <c r="F495" s="169">
        <f t="shared" si="45"/>
        <v>0.95347197018252405</v>
      </c>
    </row>
    <row r="496" spans="1:6" ht="18.75" customHeight="1">
      <c r="A496" s="154">
        <f>A495+1</f>
        <v>477</v>
      </c>
      <c r="B496" s="155" t="s">
        <v>61</v>
      </c>
      <c r="C496" s="165" t="s">
        <v>1653</v>
      </c>
      <c r="D496" s="63">
        <v>91</v>
      </c>
      <c r="E496" s="168">
        <f>D496/$D$873</f>
        <v>2.3423604300676712E-4</v>
      </c>
      <c r="F496" s="169">
        <f t="shared" si="45"/>
        <v>0.95370620622553082</v>
      </c>
    </row>
    <row r="497" spans="1:6" ht="18.75" customHeight="1">
      <c r="A497" s="154">
        <f>A496+1</f>
        <v>478</v>
      </c>
      <c r="B497" s="155" t="s">
        <v>58</v>
      </c>
      <c r="C497" s="165" t="s">
        <v>1746</v>
      </c>
      <c r="D497" s="63">
        <v>91</v>
      </c>
      <c r="E497" s="168">
        <f>D497/$D$873</f>
        <v>2.3423604300676712E-4</v>
      </c>
      <c r="F497" s="169">
        <f t="shared" si="45"/>
        <v>0.95394044226853758</v>
      </c>
    </row>
    <row r="498" spans="1:6" ht="18.75" customHeight="1">
      <c r="A498" s="154">
        <f>A497+1</f>
        <v>479</v>
      </c>
      <c r="B498" s="155" t="s">
        <v>64</v>
      </c>
      <c r="C498" s="165" t="s">
        <v>538</v>
      </c>
      <c r="D498" s="63">
        <v>90</v>
      </c>
      <c r="E498" s="168">
        <f>D498/$D$873</f>
        <v>2.3166202055614329E-4</v>
      </c>
      <c r="F498" s="169">
        <f t="shared" si="45"/>
        <v>0.95417210428909371</v>
      </c>
    </row>
    <row r="499" spans="1:6" ht="18.75" customHeight="1">
      <c r="A499" s="154">
        <f>A498+1</f>
        <v>480</v>
      </c>
      <c r="B499" s="155" t="s">
        <v>72</v>
      </c>
      <c r="C499" s="165" t="s">
        <v>518</v>
      </c>
      <c r="D499" s="63">
        <v>90</v>
      </c>
      <c r="E499" s="168">
        <f>D499/$D$873</f>
        <v>2.3166202055614329E-4</v>
      </c>
      <c r="F499" s="169">
        <f t="shared" si="45"/>
        <v>0.95440376630964985</v>
      </c>
    </row>
    <row r="500" spans="1:6" ht="18.75" customHeight="1">
      <c r="A500" s="154">
        <f>A499+1</f>
        <v>481</v>
      </c>
      <c r="B500" s="155" t="s">
        <v>917</v>
      </c>
      <c r="C500" s="165" t="s">
        <v>439</v>
      </c>
      <c r="D500" s="63">
        <v>90</v>
      </c>
      <c r="E500" s="168">
        <f>D500/$D$873</f>
        <v>2.3166202055614329E-4</v>
      </c>
      <c r="F500" s="169">
        <f t="shared" si="45"/>
        <v>0.95463542833020598</v>
      </c>
    </row>
    <row r="501" spans="1:6" ht="18.75" customHeight="1">
      <c r="A501" s="154">
        <f>A500+1</f>
        <v>482</v>
      </c>
      <c r="B501" s="155" t="s">
        <v>58</v>
      </c>
      <c r="C501" s="165" t="s">
        <v>1536</v>
      </c>
      <c r="D501" s="63">
        <v>89</v>
      </c>
      <c r="E501" s="168">
        <f>D501/$D$873</f>
        <v>2.2908799810551948E-4</v>
      </c>
      <c r="F501" s="169">
        <f t="shared" si="45"/>
        <v>0.95486451632831149</v>
      </c>
    </row>
    <row r="502" spans="1:6" ht="18.75" customHeight="1">
      <c r="A502" s="154">
        <f>A501+1</f>
        <v>483</v>
      </c>
      <c r="B502" s="155" t="s">
        <v>72</v>
      </c>
      <c r="C502" s="165" t="s">
        <v>478</v>
      </c>
      <c r="D502" s="63">
        <v>89</v>
      </c>
      <c r="E502" s="168">
        <f>D502/$D$873</f>
        <v>2.2908799810551948E-4</v>
      </c>
      <c r="F502" s="169">
        <f t="shared" si="45"/>
        <v>0.95509360432641699</v>
      </c>
    </row>
    <row r="503" spans="1:6" ht="18.75" customHeight="1">
      <c r="A503" s="154">
        <f>A502+1</f>
        <v>484</v>
      </c>
      <c r="B503" s="155" t="s">
        <v>917</v>
      </c>
      <c r="C503" s="165" t="s">
        <v>573</v>
      </c>
      <c r="D503" s="63">
        <v>89</v>
      </c>
      <c r="E503" s="168">
        <f>D503/$D$873</f>
        <v>2.2908799810551948E-4</v>
      </c>
      <c r="F503" s="169">
        <f t="shared" si="45"/>
        <v>0.95532269232452249</v>
      </c>
    </row>
    <row r="504" spans="1:6" ht="18.75" customHeight="1">
      <c r="A504" s="154">
        <f>A503+1</f>
        <v>485</v>
      </c>
      <c r="B504" s="155" t="s">
        <v>61</v>
      </c>
      <c r="C504" s="165" t="s">
        <v>1750</v>
      </c>
      <c r="D504" s="63">
        <v>89</v>
      </c>
      <c r="E504" s="168">
        <f>D504/$D$873</f>
        <v>2.2908799810551948E-4</v>
      </c>
      <c r="F504" s="169">
        <f t="shared" si="45"/>
        <v>0.955551780322628</v>
      </c>
    </row>
    <row r="505" spans="1:6" ht="18.75" customHeight="1">
      <c r="A505" s="154">
        <f>A504+1</f>
        <v>486</v>
      </c>
      <c r="B505" s="155" t="s">
        <v>58</v>
      </c>
      <c r="C505" s="165" t="s">
        <v>568</v>
      </c>
      <c r="D505" s="63">
        <v>88</v>
      </c>
      <c r="E505" s="168">
        <f>D505/$D$873</f>
        <v>2.2651397565489565E-4</v>
      </c>
      <c r="F505" s="169">
        <f t="shared" si="45"/>
        <v>0.95577829429828287</v>
      </c>
    </row>
    <row r="506" spans="1:6" ht="18.75" customHeight="1">
      <c r="A506" s="154">
        <f>A505+1</f>
        <v>487</v>
      </c>
      <c r="B506" s="155" t="s">
        <v>64</v>
      </c>
      <c r="C506" s="165" t="s">
        <v>1773</v>
      </c>
      <c r="D506" s="63">
        <v>88</v>
      </c>
      <c r="E506" s="168">
        <f>D506/$D$873</f>
        <v>2.2651397565489565E-4</v>
      </c>
      <c r="F506" s="169">
        <f t="shared" si="45"/>
        <v>0.95600480827393775</v>
      </c>
    </row>
    <row r="507" spans="1:6" ht="18.75" customHeight="1">
      <c r="A507" s="154">
        <f>A506+1</f>
        <v>488</v>
      </c>
      <c r="B507" s="155" t="s">
        <v>58</v>
      </c>
      <c r="C507" s="165" t="s">
        <v>1502</v>
      </c>
      <c r="D507" s="63">
        <v>87</v>
      </c>
      <c r="E507" s="168">
        <f>D507/$D$873</f>
        <v>2.2393995320427185E-4</v>
      </c>
      <c r="F507" s="169">
        <f t="shared" si="45"/>
        <v>0.95622874822714199</v>
      </c>
    </row>
    <row r="508" spans="1:6" ht="18.75" customHeight="1">
      <c r="A508" s="154">
        <f>A507+1</f>
        <v>489</v>
      </c>
      <c r="B508" s="155" t="s">
        <v>917</v>
      </c>
      <c r="C508" s="165" t="s">
        <v>614</v>
      </c>
      <c r="D508" s="63">
        <v>87</v>
      </c>
      <c r="E508" s="168">
        <f>D508/$D$873</f>
        <v>2.2393995320427185E-4</v>
      </c>
      <c r="F508" s="169">
        <f t="shared" si="45"/>
        <v>0.95645268818034623</v>
      </c>
    </row>
    <row r="509" spans="1:6" ht="18.75" customHeight="1">
      <c r="A509" s="154">
        <f>A508+1</f>
        <v>490</v>
      </c>
      <c r="B509" s="155" t="s">
        <v>917</v>
      </c>
      <c r="C509" s="165" t="s">
        <v>1569</v>
      </c>
      <c r="D509" s="63">
        <v>87</v>
      </c>
      <c r="E509" s="168">
        <f>D509/$D$873</f>
        <v>2.2393995320427185E-4</v>
      </c>
      <c r="F509" s="169">
        <f t="shared" si="45"/>
        <v>0.95667662813355048</v>
      </c>
    </row>
    <row r="510" spans="1:6" ht="18.75" customHeight="1">
      <c r="A510" s="154">
        <f>A509+1</f>
        <v>491</v>
      </c>
      <c r="B510" s="155" t="s">
        <v>58</v>
      </c>
      <c r="C510" s="165" t="s">
        <v>520</v>
      </c>
      <c r="D510" s="63">
        <v>87</v>
      </c>
      <c r="E510" s="168">
        <f>D510/$D$873</f>
        <v>2.2393995320427185E-4</v>
      </c>
      <c r="F510" s="169">
        <f t="shared" si="45"/>
        <v>0.95690056808675472</v>
      </c>
    </row>
    <row r="511" spans="1:6" ht="18.75" customHeight="1">
      <c r="A511" s="154">
        <f>A510+1</f>
        <v>492</v>
      </c>
      <c r="B511" s="155" t="s">
        <v>64</v>
      </c>
      <c r="C511" s="165" t="s">
        <v>551</v>
      </c>
      <c r="D511" s="63">
        <v>87</v>
      </c>
      <c r="E511" s="168">
        <f>D511/$D$873</f>
        <v>2.2393995320427185E-4</v>
      </c>
      <c r="F511" s="169">
        <f t="shared" si="45"/>
        <v>0.95712450803995897</v>
      </c>
    </row>
    <row r="512" spans="1:6" ht="18.75" customHeight="1">
      <c r="A512" s="154">
        <f>A511+1</f>
        <v>493</v>
      </c>
      <c r="B512" s="155" t="s">
        <v>58</v>
      </c>
      <c r="C512" s="165" t="s">
        <v>612</v>
      </c>
      <c r="D512" s="63">
        <v>86</v>
      </c>
      <c r="E512" s="168">
        <f>D512/$D$873</f>
        <v>2.2136593075364804E-4</v>
      </c>
      <c r="F512" s="169">
        <f t="shared" si="45"/>
        <v>0.95734587397071258</v>
      </c>
    </row>
    <row r="513" spans="1:6" ht="18.75" customHeight="1">
      <c r="A513" s="154">
        <f>A512+1</f>
        <v>494</v>
      </c>
      <c r="B513" s="155" t="s">
        <v>61</v>
      </c>
      <c r="C513" s="165" t="s">
        <v>495</v>
      </c>
      <c r="D513" s="63">
        <v>86</v>
      </c>
      <c r="E513" s="168">
        <f>D513/$D$873</f>
        <v>2.2136593075364804E-4</v>
      </c>
      <c r="F513" s="169">
        <f t="shared" si="45"/>
        <v>0.95756723990146619</v>
      </c>
    </row>
    <row r="514" spans="1:6" ht="18.75" customHeight="1">
      <c r="A514" s="154">
        <f>A513+1</f>
        <v>495</v>
      </c>
      <c r="B514" s="155" t="s">
        <v>58</v>
      </c>
      <c r="C514" s="165" t="s">
        <v>1697</v>
      </c>
      <c r="D514" s="63">
        <v>86</v>
      </c>
      <c r="E514" s="168">
        <f>D514/$D$873</f>
        <v>2.2136593075364804E-4</v>
      </c>
      <c r="F514" s="169">
        <f t="shared" si="45"/>
        <v>0.95778860583221981</v>
      </c>
    </row>
    <row r="515" spans="1:6" ht="18.75" customHeight="1">
      <c r="A515" s="154">
        <f>A514+1</f>
        <v>496</v>
      </c>
      <c r="B515" s="155" t="s">
        <v>64</v>
      </c>
      <c r="C515" s="165" t="s">
        <v>1491</v>
      </c>
      <c r="D515" s="63">
        <v>85</v>
      </c>
      <c r="E515" s="168">
        <f>D515/$D$873</f>
        <v>2.1879190830302421E-4</v>
      </c>
      <c r="F515" s="169">
        <f t="shared" si="45"/>
        <v>0.95800739774052279</v>
      </c>
    </row>
    <row r="516" spans="1:6" ht="18.75" customHeight="1">
      <c r="A516" s="154">
        <f>A515+1</f>
        <v>497</v>
      </c>
      <c r="B516" s="155" t="s">
        <v>72</v>
      </c>
      <c r="C516" s="165" t="s">
        <v>720</v>
      </c>
      <c r="D516" s="63">
        <v>85</v>
      </c>
      <c r="E516" s="168">
        <f>D516/$D$873</f>
        <v>2.1879190830302421E-4</v>
      </c>
      <c r="F516" s="169">
        <f t="shared" si="45"/>
        <v>0.95822618964882578</v>
      </c>
    </row>
    <row r="517" spans="1:6" ht="18.75" customHeight="1">
      <c r="A517" s="154">
        <f>A516+1</f>
        <v>498</v>
      </c>
      <c r="B517" s="155" t="s">
        <v>56</v>
      </c>
      <c r="C517" s="165" t="s">
        <v>1609</v>
      </c>
      <c r="D517" s="63">
        <v>85</v>
      </c>
      <c r="E517" s="168">
        <f>D517/$D$873</f>
        <v>2.1879190830302421E-4</v>
      </c>
      <c r="F517" s="169">
        <f t="shared" si="45"/>
        <v>0.95844498155712876</v>
      </c>
    </row>
    <row r="518" spans="1:6" ht="18.75" customHeight="1">
      <c r="A518" s="154">
        <f>A517+1</f>
        <v>499</v>
      </c>
      <c r="B518" s="155" t="s">
        <v>52</v>
      </c>
      <c r="C518" s="165" t="s">
        <v>592</v>
      </c>
      <c r="D518" s="63">
        <v>85</v>
      </c>
      <c r="E518" s="168">
        <f>D518/$D$873</f>
        <v>2.1879190830302421E-4</v>
      </c>
      <c r="F518" s="169">
        <f t="shared" si="45"/>
        <v>0.95866377346543175</v>
      </c>
    </row>
    <row r="519" spans="1:6" ht="18.75" customHeight="1">
      <c r="A519" s="154">
        <f>A518+1</f>
        <v>500</v>
      </c>
      <c r="B519" s="155" t="s">
        <v>61</v>
      </c>
      <c r="C519" s="165" t="s">
        <v>1481</v>
      </c>
      <c r="D519" s="63">
        <v>84</v>
      </c>
      <c r="E519" s="168">
        <f>D519/$D$873</f>
        <v>2.1621788585240041E-4</v>
      </c>
      <c r="F519" s="169">
        <f t="shared" si="45"/>
        <v>0.9588799913512841</v>
      </c>
    </row>
    <row r="520" spans="1:6" ht="18.75" customHeight="1">
      <c r="A520" s="154">
        <f>A519+1</f>
        <v>501</v>
      </c>
      <c r="B520" s="155" t="s">
        <v>79</v>
      </c>
      <c r="C520" s="165" t="s">
        <v>624</v>
      </c>
      <c r="D520" s="63">
        <v>84</v>
      </c>
      <c r="E520" s="168">
        <f>D520/$D$873</f>
        <v>2.1621788585240041E-4</v>
      </c>
      <c r="F520" s="169">
        <f t="shared" si="45"/>
        <v>0.95909620923713645</v>
      </c>
    </row>
    <row r="521" spans="1:6" ht="18.75" customHeight="1">
      <c r="A521" s="154">
        <f>A520+1</f>
        <v>502</v>
      </c>
      <c r="B521" s="155" t="s">
        <v>56</v>
      </c>
      <c r="C521" s="165" t="s">
        <v>1599</v>
      </c>
      <c r="D521" s="63">
        <v>84</v>
      </c>
      <c r="E521" s="168">
        <f>D521/$D$873</f>
        <v>2.1621788585240041E-4</v>
      </c>
      <c r="F521" s="169">
        <f t="shared" si="45"/>
        <v>0.95931242712298881</v>
      </c>
    </row>
    <row r="522" spans="1:6" ht="18.75" customHeight="1">
      <c r="A522" s="154">
        <f>A521+1</f>
        <v>503</v>
      </c>
      <c r="B522" s="155" t="s">
        <v>52</v>
      </c>
      <c r="C522" s="165" t="s">
        <v>605</v>
      </c>
      <c r="D522" s="63">
        <v>84</v>
      </c>
      <c r="E522" s="168">
        <f>D522/$D$873</f>
        <v>2.1621788585240041E-4</v>
      </c>
      <c r="F522" s="169">
        <f t="shared" si="45"/>
        <v>0.95952864500884116</v>
      </c>
    </row>
    <row r="523" spans="1:6" ht="18.75" customHeight="1">
      <c r="A523" s="154">
        <f>A522+1</f>
        <v>504</v>
      </c>
      <c r="B523" s="155" t="s">
        <v>917</v>
      </c>
      <c r="C523" s="165" t="s">
        <v>511</v>
      </c>
      <c r="D523" s="63">
        <v>84</v>
      </c>
      <c r="E523" s="168">
        <f>D523/$D$873</f>
        <v>2.1621788585240041E-4</v>
      </c>
      <c r="F523" s="169">
        <f t="shared" si="45"/>
        <v>0.95974486289469352</v>
      </c>
    </row>
    <row r="524" spans="1:6" ht="18.75" customHeight="1">
      <c r="A524" s="154">
        <f>A523+1</f>
        <v>505</v>
      </c>
      <c r="B524" s="155" t="s">
        <v>52</v>
      </c>
      <c r="C524" s="165" t="s">
        <v>567</v>
      </c>
      <c r="D524" s="63">
        <v>84</v>
      </c>
      <c r="E524" s="168">
        <f>D524/$D$873</f>
        <v>2.1621788585240041E-4</v>
      </c>
      <c r="F524" s="169">
        <f t="shared" si="45"/>
        <v>0.95996108078054587</v>
      </c>
    </row>
    <row r="525" spans="1:6" ht="18.75" customHeight="1">
      <c r="A525" s="154">
        <f>A524+1</f>
        <v>506</v>
      </c>
      <c r="B525" s="155" t="s">
        <v>72</v>
      </c>
      <c r="C525" s="165" t="s">
        <v>508</v>
      </c>
      <c r="D525" s="63">
        <v>83</v>
      </c>
      <c r="E525" s="168">
        <f>D525/$D$873</f>
        <v>2.136438634017766E-4</v>
      </c>
      <c r="F525" s="169">
        <f t="shared" si="45"/>
        <v>0.9601747246439476</v>
      </c>
    </row>
    <row r="526" spans="1:6" ht="18.75" customHeight="1">
      <c r="A526" s="154">
        <f>A525+1</f>
        <v>507</v>
      </c>
      <c r="B526" s="155" t="s">
        <v>58</v>
      </c>
      <c r="C526" s="165" t="s">
        <v>501</v>
      </c>
      <c r="D526" s="63">
        <v>83</v>
      </c>
      <c r="E526" s="168">
        <f>D526/$D$873</f>
        <v>2.136438634017766E-4</v>
      </c>
      <c r="F526" s="169">
        <f t="shared" si="45"/>
        <v>0.96038836850734932</v>
      </c>
    </row>
    <row r="527" spans="1:6" ht="18.75" customHeight="1">
      <c r="A527" s="154">
        <f>A526+1</f>
        <v>508</v>
      </c>
      <c r="B527" s="155" t="s">
        <v>72</v>
      </c>
      <c r="C527" s="165" t="s">
        <v>684</v>
      </c>
      <c r="D527" s="63">
        <v>83</v>
      </c>
      <c r="E527" s="168">
        <f>D527/$D$873</f>
        <v>2.136438634017766E-4</v>
      </c>
      <c r="F527" s="169">
        <f t="shared" si="45"/>
        <v>0.96060201237075105</v>
      </c>
    </row>
    <row r="528" spans="1:6" ht="18.75" customHeight="1">
      <c r="A528" s="154">
        <f>A527+1</f>
        <v>509</v>
      </c>
      <c r="B528" s="155" t="s">
        <v>52</v>
      </c>
      <c r="C528" s="165" t="s">
        <v>1628</v>
      </c>
      <c r="D528" s="63">
        <v>83</v>
      </c>
      <c r="E528" s="168">
        <f>D528/$D$873</f>
        <v>2.136438634017766E-4</v>
      </c>
      <c r="F528" s="169">
        <f t="shared" si="45"/>
        <v>0.96081565623415277</v>
      </c>
    </row>
    <row r="529" spans="1:6" ht="18.75" customHeight="1">
      <c r="A529" s="154">
        <f>A528+1</f>
        <v>510</v>
      </c>
      <c r="B529" s="155" t="s">
        <v>52</v>
      </c>
      <c r="C529" s="165" t="s">
        <v>584</v>
      </c>
      <c r="D529" s="63">
        <v>83</v>
      </c>
      <c r="E529" s="168">
        <f>D529/$D$873</f>
        <v>2.136438634017766E-4</v>
      </c>
      <c r="F529" s="169">
        <f t="shared" si="45"/>
        <v>0.9610293000975545</v>
      </c>
    </row>
    <row r="530" spans="1:6" ht="18.75" customHeight="1">
      <c r="A530" s="154">
        <f>A529+1</f>
        <v>511</v>
      </c>
      <c r="B530" s="155" t="s">
        <v>72</v>
      </c>
      <c r="C530" s="165" t="s">
        <v>628</v>
      </c>
      <c r="D530" s="63">
        <v>83</v>
      </c>
      <c r="E530" s="168">
        <f>D530/$D$873</f>
        <v>2.136438634017766E-4</v>
      </c>
      <c r="F530" s="169">
        <f t="shared" si="45"/>
        <v>0.96124294396095622</v>
      </c>
    </row>
    <row r="531" spans="1:6" ht="18.75" customHeight="1">
      <c r="A531" s="154">
        <f>A530+1</f>
        <v>512</v>
      </c>
      <c r="B531" s="155" t="s">
        <v>52</v>
      </c>
      <c r="C531" s="165" t="s">
        <v>532</v>
      </c>
      <c r="D531" s="63">
        <v>83</v>
      </c>
      <c r="E531" s="168">
        <f>D531/$D$873</f>
        <v>2.136438634017766E-4</v>
      </c>
      <c r="F531" s="169">
        <f t="shared" si="45"/>
        <v>0.96145658782435794</v>
      </c>
    </row>
    <row r="532" spans="1:6" ht="18.75" customHeight="1">
      <c r="A532" s="154">
        <f>A531+1</f>
        <v>513</v>
      </c>
      <c r="B532" s="155" t="s">
        <v>64</v>
      </c>
      <c r="C532" s="165" t="s">
        <v>1760</v>
      </c>
      <c r="D532" s="63">
        <v>83</v>
      </c>
      <c r="E532" s="168">
        <f>D532/$D$873</f>
        <v>2.136438634017766E-4</v>
      </c>
      <c r="F532" s="169">
        <f t="shared" si="45"/>
        <v>0.96167023168775967</v>
      </c>
    </row>
    <row r="533" spans="1:6" ht="18.75" customHeight="1">
      <c r="A533" s="154">
        <f>A532+1</f>
        <v>514</v>
      </c>
      <c r="B533" s="155" t="s">
        <v>917</v>
      </c>
      <c r="C533" s="165" t="s">
        <v>1584</v>
      </c>
      <c r="D533" s="63">
        <v>82</v>
      </c>
      <c r="E533" s="168">
        <f>D533/$D$873</f>
        <v>2.1106984095115277E-4</v>
      </c>
      <c r="F533" s="169">
        <f t="shared" si="45"/>
        <v>0.96188130152871087</v>
      </c>
    </row>
    <row r="534" spans="1:6" ht="18.75" customHeight="1">
      <c r="A534" s="154">
        <f>A533+1</f>
        <v>515</v>
      </c>
      <c r="B534" s="155" t="s">
        <v>56</v>
      </c>
      <c r="C534" s="165" t="s">
        <v>626</v>
      </c>
      <c r="D534" s="63">
        <v>82</v>
      </c>
      <c r="E534" s="168">
        <f>D534/$D$873</f>
        <v>2.1106984095115277E-4</v>
      </c>
      <c r="F534" s="169">
        <f t="shared" ref="F534:F597" si="46">F533+E534</f>
        <v>0.96209237136966208</v>
      </c>
    </row>
    <row r="535" spans="1:6" ht="18.75" customHeight="1">
      <c r="A535" s="154">
        <f>A534+1</f>
        <v>516</v>
      </c>
      <c r="B535" s="155" t="s">
        <v>58</v>
      </c>
      <c r="C535" s="165" t="s">
        <v>1645</v>
      </c>
      <c r="D535" s="63">
        <v>82</v>
      </c>
      <c r="E535" s="168">
        <f>D535/$D$873</f>
        <v>2.1106984095115277E-4</v>
      </c>
      <c r="F535" s="169">
        <f t="shared" si="46"/>
        <v>0.96230344121061329</v>
      </c>
    </row>
    <row r="536" spans="1:6" ht="18.75" customHeight="1">
      <c r="A536" s="154">
        <f>A535+1</f>
        <v>517</v>
      </c>
      <c r="B536" s="155" t="s">
        <v>61</v>
      </c>
      <c r="C536" s="165" t="s">
        <v>593</v>
      </c>
      <c r="D536" s="63">
        <v>82</v>
      </c>
      <c r="E536" s="168">
        <f>D536/$D$873</f>
        <v>2.1106984095115277E-4</v>
      </c>
      <c r="F536" s="169">
        <f t="shared" si="46"/>
        <v>0.96251451105156449</v>
      </c>
    </row>
    <row r="537" spans="1:6" ht="18.75" customHeight="1">
      <c r="A537" s="154">
        <f>A536+1</f>
        <v>518</v>
      </c>
      <c r="B537" s="155" t="s">
        <v>72</v>
      </c>
      <c r="C537" s="165" t="s">
        <v>1629</v>
      </c>
      <c r="D537" s="63">
        <v>80</v>
      </c>
      <c r="E537" s="168">
        <f>D537/$D$873</f>
        <v>2.0592179604990513E-4</v>
      </c>
      <c r="F537" s="169">
        <f t="shared" si="46"/>
        <v>0.96272043284761444</v>
      </c>
    </row>
    <row r="538" spans="1:6" ht="18.75" customHeight="1">
      <c r="A538" s="154">
        <f>A537+1</f>
        <v>519</v>
      </c>
      <c r="B538" s="155" t="s">
        <v>58</v>
      </c>
      <c r="C538" s="165" t="s">
        <v>1703</v>
      </c>
      <c r="D538" s="63">
        <v>80</v>
      </c>
      <c r="E538" s="168">
        <f>D538/$D$873</f>
        <v>2.0592179604990513E-4</v>
      </c>
      <c r="F538" s="169">
        <f t="shared" si="46"/>
        <v>0.96292635464366438</v>
      </c>
    </row>
    <row r="539" spans="1:6" ht="18.75" customHeight="1">
      <c r="A539" s="154">
        <f>A538+1</f>
        <v>520</v>
      </c>
      <c r="B539" s="155" t="s">
        <v>64</v>
      </c>
      <c r="C539" s="165" t="s">
        <v>1783</v>
      </c>
      <c r="D539" s="63">
        <v>79</v>
      </c>
      <c r="E539" s="168">
        <f>D539/$D$873</f>
        <v>2.0334777359928133E-4</v>
      </c>
      <c r="F539" s="169">
        <f t="shared" si="46"/>
        <v>0.9631297024172637</v>
      </c>
    </row>
    <row r="540" spans="1:6" ht="18.75" customHeight="1">
      <c r="A540" s="154">
        <f>A539+1</f>
        <v>521</v>
      </c>
      <c r="B540" s="155" t="s">
        <v>72</v>
      </c>
      <c r="C540" s="165" t="s">
        <v>632</v>
      </c>
      <c r="D540" s="63">
        <v>78</v>
      </c>
      <c r="E540" s="168">
        <f>D540/$D$873</f>
        <v>2.0077375114865753E-4</v>
      </c>
      <c r="F540" s="169">
        <f t="shared" si="46"/>
        <v>0.96333047616841239</v>
      </c>
    </row>
    <row r="541" spans="1:6" ht="18.75" customHeight="1">
      <c r="A541" s="154">
        <f>A540+1</f>
        <v>522</v>
      </c>
      <c r="B541" s="155" t="s">
        <v>64</v>
      </c>
      <c r="C541" s="165" t="s">
        <v>554</v>
      </c>
      <c r="D541" s="63">
        <v>78</v>
      </c>
      <c r="E541" s="168">
        <f>D541/$D$873</f>
        <v>2.0077375114865753E-4</v>
      </c>
      <c r="F541" s="169">
        <f t="shared" si="46"/>
        <v>0.96353124991956107</v>
      </c>
    </row>
    <row r="542" spans="1:6" ht="18.75" customHeight="1">
      <c r="A542" s="154">
        <f>A541+1</f>
        <v>523</v>
      </c>
      <c r="B542" s="155" t="s">
        <v>917</v>
      </c>
      <c r="C542" s="165" t="s">
        <v>724</v>
      </c>
      <c r="D542" s="63">
        <v>78</v>
      </c>
      <c r="E542" s="168">
        <f>D542/$D$873</f>
        <v>2.0077375114865753E-4</v>
      </c>
      <c r="F542" s="169">
        <f t="shared" si="46"/>
        <v>0.96373202367070976</v>
      </c>
    </row>
    <row r="543" spans="1:6" ht="18.75" customHeight="1">
      <c r="A543" s="154">
        <f>A542+1</f>
        <v>524</v>
      </c>
      <c r="B543" s="155" t="s">
        <v>917</v>
      </c>
      <c r="C543" s="165" t="s">
        <v>534</v>
      </c>
      <c r="D543" s="63">
        <v>78</v>
      </c>
      <c r="E543" s="168">
        <f>D543/$D$873</f>
        <v>2.0077375114865753E-4</v>
      </c>
      <c r="F543" s="169">
        <f t="shared" si="46"/>
        <v>0.96393279742185844</v>
      </c>
    </row>
    <row r="544" spans="1:6" ht="18.75" customHeight="1">
      <c r="A544" s="154">
        <f>A543+1</f>
        <v>525</v>
      </c>
      <c r="B544" s="155" t="s">
        <v>917</v>
      </c>
      <c r="C544" s="165" t="s">
        <v>528</v>
      </c>
      <c r="D544" s="63">
        <v>78</v>
      </c>
      <c r="E544" s="168">
        <f>D544/$D$873</f>
        <v>2.0077375114865753E-4</v>
      </c>
      <c r="F544" s="169">
        <f t="shared" si="46"/>
        <v>0.96413357117300713</v>
      </c>
    </row>
    <row r="545" spans="1:6" ht="18.75" customHeight="1">
      <c r="A545" s="154">
        <f>A544+1</f>
        <v>526</v>
      </c>
      <c r="B545" s="155" t="s">
        <v>52</v>
      </c>
      <c r="C545" s="165" t="s">
        <v>582</v>
      </c>
      <c r="D545" s="63">
        <v>77</v>
      </c>
      <c r="E545" s="168">
        <f>D545/$D$873</f>
        <v>1.9819972869803369E-4</v>
      </c>
      <c r="F545" s="169">
        <f t="shared" si="46"/>
        <v>0.96433177090170519</v>
      </c>
    </row>
    <row r="546" spans="1:6" ht="18.75" customHeight="1">
      <c r="A546" s="154">
        <f>A545+1</f>
        <v>527</v>
      </c>
      <c r="B546" s="155" t="s">
        <v>917</v>
      </c>
      <c r="C546" s="165" t="s">
        <v>1514</v>
      </c>
      <c r="D546" s="63">
        <v>77</v>
      </c>
      <c r="E546" s="168">
        <f>D546/$D$873</f>
        <v>1.9819972869803369E-4</v>
      </c>
      <c r="F546" s="169">
        <f t="shared" si="46"/>
        <v>0.96452997063040324</v>
      </c>
    </row>
    <row r="547" spans="1:6" ht="18.75" customHeight="1">
      <c r="A547" s="154">
        <f>A546+1</f>
        <v>528</v>
      </c>
      <c r="B547" s="155" t="s">
        <v>52</v>
      </c>
      <c r="C547" s="165" t="s">
        <v>693</v>
      </c>
      <c r="D547" s="63">
        <v>77</v>
      </c>
      <c r="E547" s="168">
        <f>D547/$D$873</f>
        <v>1.9819972869803369E-4</v>
      </c>
      <c r="F547" s="169">
        <f t="shared" si="46"/>
        <v>0.9647281703591013</v>
      </c>
    </row>
    <row r="548" spans="1:6" ht="18.75" customHeight="1">
      <c r="A548" s="154">
        <f>A547+1</f>
        <v>529</v>
      </c>
      <c r="B548" s="155" t="s">
        <v>61</v>
      </c>
      <c r="C548" s="165" t="s">
        <v>1602</v>
      </c>
      <c r="D548" s="63">
        <v>77</v>
      </c>
      <c r="E548" s="168">
        <f>D548/$D$873</f>
        <v>1.9819972869803369E-4</v>
      </c>
      <c r="F548" s="169">
        <f t="shared" si="46"/>
        <v>0.96492637008779936</v>
      </c>
    </row>
    <row r="549" spans="1:6" ht="18.75" customHeight="1">
      <c r="A549" s="154">
        <f>A548+1</f>
        <v>530</v>
      </c>
      <c r="B549" s="155" t="s">
        <v>58</v>
      </c>
      <c r="C549" s="165" t="s">
        <v>564</v>
      </c>
      <c r="D549" s="63">
        <v>77</v>
      </c>
      <c r="E549" s="168">
        <f>D549/$D$873</f>
        <v>1.9819972869803369E-4</v>
      </c>
      <c r="F549" s="169">
        <f t="shared" si="46"/>
        <v>0.96512456981649741</v>
      </c>
    </row>
    <row r="550" spans="1:6" ht="18.75" customHeight="1">
      <c r="A550" s="154">
        <f>A549+1</f>
        <v>531</v>
      </c>
      <c r="B550" s="155" t="s">
        <v>64</v>
      </c>
      <c r="C550" s="165" t="s">
        <v>1793</v>
      </c>
      <c r="D550" s="63">
        <v>77</v>
      </c>
      <c r="E550" s="168">
        <f>D550/$D$873</f>
        <v>1.9819972869803369E-4</v>
      </c>
      <c r="F550" s="169">
        <f t="shared" si="46"/>
        <v>0.96532276954519547</v>
      </c>
    </row>
    <row r="551" spans="1:6" ht="18.75" customHeight="1">
      <c r="A551" s="154">
        <f>A550+1</f>
        <v>532</v>
      </c>
      <c r="B551" s="155" t="s">
        <v>58</v>
      </c>
      <c r="C551" s="165" t="s">
        <v>492</v>
      </c>
      <c r="D551" s="63">
        <v>76</v>
      </c>
      <c r="E551" s="168">
        <f>D551/$D$873</f>
        <v>1.9562570624740989E-4</v>
      </c>
      <c r="F551" s="169">
        <f t="shared" si="46"/>
        <v>0.9655183952514429</v>
      </c>
    </row>
    <row r="552" spans="1:6" ht="18.75" customHeight="1">
      <c r="A552" s="154">
        <f>A551+1</f>
        <v>533</v>
      </c>
      <c r="B552" s="155" t="s">
        <v>58</v>
      </c>
      <c r="C552" s="165" t="s">
        <v>1791</v>
      </c>
      <c r="D552" s="63">
        <v>76</v>
      </c>
      <c r="E552" s="168">
        <f>D552/$D$873</f>
        <v>1.9562570624740989E-4</v>
      </c>
      <c r="F552" s="169">
        <f t="shared" si="46"/>
        <v>0.96571402095769032</v>
      </c>
    </row>
    <row r="553" spans="1:6" ht="18.75" customHeight="1">
      <c r="A553" s="154">
        <f>A552+1</f>
        <v>534</v>
      </c>
      <c r="B553" s="155" t="s">
        <v>72</v>
      </c>
      <c r="C553" s="165" t="s">
        <v>1571</v>
      </c>
      <c r="D553" s="63">
        <v>75</v>
      </c>
      <c r="E553" s="168">
        <f>D553/$D$873</f>
        <v>1.9305168379678609E-4</v>
      </c>
      <c r="F553" s="169">
        <f t="shared" si="46"/>
        <v>0.96590707264148712</v>
      </c>
    </row>
    <row r="554" spans="1:6" ht="18.75" customHeight="1">
      <c r="A554" s="154">
        <f>A553+1</f>
        <v>535</v>
      </c>
      <c r="B554" s="155" t="s">
        <v>72</v>
      </c>
      <c r="C554" s="165" t="s">
        <v>604</v>
      </c>
      <c r="D554" s="63">
        <v>75</v>
      </c>
      <c r="E554" s="168">
        <f>D554/$D$873</f>
        <v>1.9305168379678609E-4</v>
      </c>
      <c r="F554" s="169">
        <f t="shared" si="46"/>
        <v>0.96610012432528392</v>
      </c>
    </row>
    <row r="555" spans="1:6" ht="18.75" customHeight="1">
      <c r="A555" s="154">
        <f>A554+1</f>
        <v>536</v>
      </c>
      <c r="B555" s="155" t="s">
        <v>58</v>
      </c>
      <c r="C555" s="165" t="s">
        <v>545</v>
      </c>
      <c r="D555" s="63">
        <v>75</v>
      </c>
      <c r="E555" s="168">
        <f>D555/$D$873</f>
        <v>1.9305168379678609E-4</v>
      </c>
      <c r="F555" s="169">
        <f t="shared" si="46"/>
        <v>0.96629317600908071</v>
      </c>
    </row>
    <row r="556" spans="1:6" ht="18.75" customHeight="1">
      <c r="A556" s="154">
        <f>A555+1</f>
        <v>537</v>
      </c>
      <c r="B556" s="155" t="s">
        <v>58</v>
      </c>
      <c r="C556" s="165" t="s">
        <v>565</v>
      </c>
      <c r="D556" s="63">
        <v>74</v>
      </c>
      <c r="E556" s="168">
        <f>D556/$D$873</f>
        <v>1.9047766134616225E-4</v>
      </c>
      <c r="F556" s="169">
        <f t="shared" si="46"/>
        <v>0.96648365367042688</v>
      </c>
    </row>
    <row r="557" spans="1:6" ht="18.75" customHeight="1">
      <c r="A557" s="154">
        <f>A556+1</f>
        <v>538</v>
      </c>
      <c r="B557" s="155" t="s">
        <v>917</v>
      </c>
      <c r="C557" s="165" t="s">
        <v>589</v>
      </c>
      <c r="D557" s="63">
        <v>74</v>
      </c>
      <c r="E557" s="168">
        <f>D557/$D$873</f>
        <v>1.9047766134616225E-4</v>
      </c>
      <c r="F557" s="169">
        <f t="shared" si="46"/>
        <v>0.96667413133177305</v>
      </c>
    </row>
    <row r="558" spans="1:6" ht="18.75" customHeight="1">
      <c r="A558" s="154">
        <f>A557+1</f>
        <v>539</v>
      </c>
      <c r="B558" s="155" t="s">
        <v>917</v>
      </c>
      <c r="C558" s="165" t="s">
        <v>542</v>
      </c>
      <c r="D558" s="63">
        <v>74</v>
      </c>
      <c r="E558" s="168">
        <f>D558/$D$873</f>
        <v>1.9047766134616225E-4</v>
      </c>
      <c r="F558" s="169">
        <f t="shared" si="46"/>
        <v>0.96686460899311921</v>
      </c>
    </row>
    <row r="559" spans="1:6" ht="18.75" customHeight="1">
      <c r="A559" s="154">
        <f>A558+1</f>
        <v>540</v>
      </c>
      <c r="B559" s="155" t="s">
        <v>72</v>
      </c>
      <c r="C559" s="165" t="s">
        <v>1694</v>
      </c>
      <c r="D559" s="63">
        <v>74</v>
      </c>
      <c r="E559" s="168">
        <f>D559/$D$873</f>
        <v>1.9047766134616225E-4</v>
      </c>
      <c r="F559" s="169">
        <f t="shared" si="46"/>
        <v>0.96705508665446538</v>
      </c>
    </row>
    <row r="560" spans="1:6" ht="18.75" customHeight="1">
      <c r="A560" s="154">
        <f>A559+1</f>
        <v>541</v>
      </c>
      <c r="B560" s="155" t="s">
        <v>64</v>
      </c>
      <c r="C560" s="165" t="s">
        <v>615</v>
      </c>
      <c r="D560" s="63">
        <v>73</v>
      </c>
      <c r="E560" s="168">
        <f>D560/$D$873</f>
        <v>1.8790363889553845E-4</v>
      </c>
      <c r="F560" s="169">
        <f t="shared" si="46"/>
        <v>0.96724299029336092</v>
      </c>
    </row>
    <row r="561" spans="1:6" ht="18.75" customHeight="1">
      <c r="A561" s="154">
        <f>A560+1</f>
        <v>542</v>
      </c>
      <c r="B561" s="155" t="s">
        <v>72</v>
      </c>
      <c r="C561" s="165" t="s">
        <v>662</v>
      </c>
      <c r="D561" s="63">
        <v>73</v>
      </c>
      <c r="E561" s="168">
        <f>D561/$D$873</f>
        <v>1.8790363889553845E-4</v>
      </c>
      <c r="F561" s="169">
        <f t="shared" si="46"/>
        <v>0.96743089393225645</v>
      </c>
    </row>
    <row r="562" spans="1:6" ht="18.75" customHeight="1">
      <c r="A562" s="154">
        <f>A561+1</f>
        <v>543</v>
      </c>
      <c r="B562" s="155" t="s">
        <v>64</v>
      </c>
      <c r="C562" s="165" t="s">
        <v>1683</v>
      </c>
      <c r="D562" s="63">
        <v>73</v>
      </c>
      <c r="E562" s="168">
        <f>D562/$D$873</f>
        <v>1.8790363889553845E-4</v>
      </c>
      <c r="F562" s="169">
        <f t="shared" si="46"/>
        <v>0.96761879757115199</v>
      </c>
    </row>
    <row r="563" spans="1:6" ht="18.75" customHeight="1">
      <c r="A563" s="154">
        <f>A562+1</f>
        <v>544</v>
      </c>
      <c r="B563" s="155" t="s">
        <v>58</v>
      </c>
      <c r="C563" s="165" t="s">
        <v>1714</v>
      </c>
      <c r="D563" s="63">
        <v>73</v>
      </c>
      <c r="E563" s="168">
        <f>D563/$D$873</f>
        <v>1.8790363889553845E-4</v>
      </c>
      <c r="F563" s="169">
        <f t="shared" si="46"/>
        <v>0.96780670121004753</v>
      </c>
    </row>
    <row r="564" spans="1:6" ht="18.75" customHeight="1">
      <c r="A564" s="154">
        <f>A563+1</f>
        <v>545</v>
      </c>
      <c r="B564" s="155" t="s">
        <v>64</v>
      </c>
      <c r="C564" s="165" t="s">
        <v>536</v>
      </c>
      <c r="D564" s="63">
        <v>72</v>
      </c>
      <c r="E564" s="168">
        <f>D564/$D$873</f>
        <v>1.8532961644491465E-4</v>
      </c>
      <c r="F564" s="169">
        <f t="shared" si="46"/>
        <v>0.96799203082649243</v>
      </c>
    </row>
    <row r="565" spans="1:6" ht="18.75" customHeight="1">
      <c r="A565" s="154">
        <f>A564+1</f>
        <v>546</v>
      </c>
      <c r="B565" s="155" t="s">
        <v>58</v>
      </c>
      <c r="C565" s="165" t="s">
        <v>634</v>
      </c>
      <c r="D565" s="63">
        <v>72</v>
      </c>
      <c r="E565" s="168">
        <f>D565/$D$873</f>
        <v>1.8532961644491465E-4</v>
      </c>
      <c r="F565" s="169">
        <f t="shared" si="46"/>
        <v>0.96817736044293734</v>
      </c>
    </row>
    <row r="566" spans="1:6" ht="18.75" customHeight="1">
      <c r="A566" s="154">
        <f>A565+1</f>
        <v>547</v>
      </c>
      <c r="B566" s="155" t="s">
        <v>64</v>
      </c>
      <c r="C566" s="165" t="s">
        <v>686</v>
      </c>
      <c r="D566" s="63">
        <v>72</v>
      </c>
      <c r="E566" s="168">
        <f>D566/$D$873</f>
        <v>1.8532961644491465E-4</v>
      </c>
      <c r="F566" s="169">
        <f t="shared" si="46"/>
        <v>0.96836269005938225</v>
      </c>
    </row>
    <row r="567" spans="1:6" ht="18.75" customHeight="1">
      <c r="A567" s="154">
        <f>A566+1</f>
        <v>548</v>
      </c>
      <c r="B567" s="155" t="s">
        <v>61</v>
      </c>
      <c r="C567" s="165" t="s">
        <v>739</v>
      </c>
      <c r="D567" s="63">
        <v>72</v>
      </c>
      <c r="E567" s="168">
        <f>D567/$D$873</f>
        <v>1.8532961644491465E-4</v>
      </c>
      <c r="F567" s="169">
        <f t="shared" si="46"/>
        <v>0.96854801967582715</v>
      </c>
    </row>
    <row r="568" spans="1:6" ht="18.75" customHeight="1">
      <c r="A568" s="154">
        <f>A567+1</f>
        <v>549</v>
      </c>
      <c r="B568" s="155" t="s">
        <v>52</v>
      </c>
      <c r="C568" s="165" t="s">
        <v>643</v>
      </c>
      <c r="D568" s="63">
        <v>72</v>
      </c>
      <c r="E568" s="168">
        <f>D568/$D$873</f>
        <v>1.8532961644491465E-4</v>
      </c>
      <c r="F568" s="169">
        <f t="shared" si="46"/>
        <v>0.96873334929227206</v>
      </c>
    </row>
    <row r="569" spans="1:6" ht="18.75" customHeight="1">
      <c r="A569" s="154">
        <f>A568+1</f>
        <v>550</v>
      </c>
      <c r="B569" s="155" t="s">
        <v>58</v>
      </c>
      <c r="C569" s="165" t="s">
        <v>585</v>
      </c>
      <c r="D569" s="63">
        <v>71</v>
      </c>
      <c r="E569" s="168">
        <f>D569/$D$873</f>
        <v>1.8275559399429081E-4</v>
      </c>
      <c r="F569" s="169">
        <f t="shared" si="46"/>
        <v>0.96891610488626634</v>
      </c>
    </row>
    <row r="570" spans="1:6" ht="18.75" customHeight="1">
      <c r="A570" s="154">
        <f>A569+1</f>
        <v>551</v>
      </c>
      <c r="B570" s="155" t="s">
        <v>58</v>
      </c>
      <c r="C570" s="165" t="s">
        <v>1486</v>
      </c>
      <c r="D570" s="63">
        <v>70</v>
      </c>
      <c r="E570" s="168">
        <f>D570/$D$873</f>
        <v>1.8018157154366701E-4</v>
      </c>
      <c r="F570" s="169">
        <f t="shared" si="46"/>
        <v>0.96909628645780999</v>
      </c>
    </row>
    <row r="571" spans="1:6" ht="18.75" customHeight="1">
      <c r="A571" s="154">
        <f>A570+1</f>
        <v>552</v>
      </c>
      <c r="B571" s="155" t="s">
        <v>64</v>
      </c>
      <c r="C571" s="165" t="s">
        <v>579</v>
      </c>
      <c r="D571" s="63">
        <v>70</v>
      </c>
      <c r="E571" s="168">
        <f>D571/$D$873</f>
        <v>1.8018157154366701E-4</v>
      </c>
      <c r="F571" s="169">
        <f t="shared" si="46"/>
        <v>0.96927646802935363</v>
      </c>
    </row>
    <row r="572" spans="1:6" ht="18.75" customHeight="1">
      <c r="A572" s="154">
        <f>A571+1</f>
        <v>553</v>
      </c>
      <c r="B572" s="155" t="s">
        <v>58</v>
      </c>
      <c r="C572" s="165" t="s">
        <v>608</v>
      </c>
      <c r="D572" s="63">
        <v>69</v>
      </c>
      <c r="E572" s="168">
        <f>D572/$D$873</f>
        <v>1.7760754909304318E-4</v>
      </c>
      <c r="F572" s="169">
        <f t="shared" si="46"/>
        <v>0.96945407557844665</v>
      </c>
    </row>
    <row r="573" spans="1:6" ht="18.75" customHeight="1">
      <c r="A573" s="154">
        <f>A572+1</f>
        <v>554</v>
      </c>
      <c r="B573" s="155" t="s">
        <v>79</v>
      </c>
      <c r="C573" s="165" t="s">
        <v>625</v>
      </c>
      <c r="D573" s="63">
        <v>69</v>
      </c>
      <c r="E573" s="168">
        <f>D573/$D$873</f>
        <v>1.7760754909304318E-4</v>
      </c>
      <c r="F573" s="169">
        <f t="shared" si="46"/>
        <v>0.96963168312753967</v>
      </c>
    </row>
    <row r="574" spans="1:6" ht="18.75" customHeight="1">
      <c r="A574" s="154">
        <f>A573+1</f>
        <v>555</v>
      </c>
      <c r="B574" s="155" t="s">
        <v>61</v>
      </c>
      <c r="C574" s="165" t="s">
        <v>661</v>
      </c>
      <c r="D574" s="63">
        <v>69</v>
      </c>
      <c r="E574" s="168">
        <f>D574/$D$873</f>
        <v>1.7760754909304318E-4</v>
      </c>
      <c r="F574" s="169">
        <f t="shared" si="46"/>
        <v>0.96980929067663268</v>
      </c>
    </row>
    <row r="575" spans="1:6" ht="18.75" customHeight="1">
      <c r="A575" s="154">
        <f>A574+1</f>
        <v>556</v>
      </c>
      <c r="B575" s="155" t="s">
        <v>64</v>
      </c>
      <c r="C575" s="165" t="s">
        <v>723</v>
      </c>
      <c r="D575" s="63">
        <v>69</v>
      </c>
      <c r="E575" s="168">
        <f>D575/$D$873</f>
        <v>1.7760754909304318E-4</v>
      </c>
      <c r="F575" s="169">
        <f t="shared" si="46"/>
        <v>0.9699868982257257</v>
      </c>
    </row>
    <row r="576" spans="1:6" ht="18.75" customHeight="1">
      <c r="A576" s="154">
        <f>A575+1</f>
        <v>557</v>
      </c>
      <c r="B576" s="155" t="s">
        <v>917</v>
      </c>
      <c r="C576" s="165" t="s">
        <v>1503</v>
      </c>
      <c r="D576" s="63">
        <v>68</v>
      </c>
      <c r="E576" s="168">
        <f>D576/$D$873</f>
        <v>1.7503352664241937E-4</v>
      </c>
      <c r="F576" s="169">
        <f t="shared" si="46"/>
        <v>0.97016193175236809</v>
      </c>
    </row>
    <row r="577" spans="1:6" ht="18.75" customHeight="1">
      <c r="A577" s="154">
        <f>A576+1</f>
        <v>558</v>
      </c>
      <c r="B577" s="155" t="s">
        <v>58</v>
      </c>
      <c r="C577" s="165" t="s">
        <v>570</v>
      </c>
      <c r="D577" s="63">
        <v>68</v>
      </c>
      <c r="E577" s="168">
        <f>D577/$D$873</f>
        <v>1.7503352664241937E-4</v>
      </c>
      <c r="F577" s="169">
        <f t="shared" si="46"/>
        <v>0.97033696527901048</v>
      </c>
    </row>
    <row r="578" spans="1:6" ht="18.75" customHeight="1">
      <c r="A578" s="154">
        <f>A577+1</f>
        <v>559</v>
      </c>
      <c r="B578" s="155" t="s">
        <v>917</v>
      </c>
      <c r="C578" s="165" t="s">
        <v>539</v>
      </c>
      <c r="D578" s="63">
        <v>68</v>
      </c>
      <c r="E578" s="168">
        <f>D578/$D$873</f>
        <v>1.7503352664241937E-4</v>
      </c>
      <c r="F578" s="169">
        <f t="shared" si="46"/>
        <v>0.97051199880565286</v>
      </c>
    </row>
    <row r="579" spans="1:6" ht="18.75" customHeight="1">
      <c r="A579" s="154">
        <f>A578+1</f>
        <v>560</v>
      </c>
      <c r="B579" s="155" t="s">
        <v>58</v>
      </c>
      <c r="C579" s="165" t="s">
        <v>1666</v>
      </c>
      <c r="D579" s="63">
        <v>68</v>
      </c>
      <c r="E579" s="168">
        <f>D579/$D$873</f>
        <v>1.7503352664241937E-4</v>
      </c>
      <c r="F579" s="169">
        <f t="shared" si="46"/>
        <v>0.97068703233229525</v>
      </c>
    </row>
    <row r="580" spans="1:6" ht="18.75" customHeight="1">
      <c r="A580" s="154">
        <f>A579+1</f>
        <v>561</v>
      </c>
      <c r="B580" s="155" t="s">
        <v>917</v>
      </c>
      <c r="C580" s="165" t="s">
        <v>1716</v>
      </c>
      <c r="D580" s="63">
        <v>68</v>
      </c>
      <c r="E580" s="168">
        <f>D580/$D$873</f>
        <v>1.7503352664241937E-4</v>
      </c>
      <c r="F580" s="169">
        <f t="shared" si="46"/>
        <v>0.97086206585893764</v>
      </c>
    </row>
    <row r="581" spans="1:6" ht="18.75" customHeight="1">
      <c r="A581" s="154">
        <f>A580+1</f>
        <v>562</v>
      </c>
      <c r="B581" s="155" t="s">
        <v>56</v>
      </c>
      <c r="C581" s="165" t="s">
        <v>482</v>
      </c>
      <c r="D581" s="63">
        <v>67</v>
      </c>
      <c r="E581" s="168">
        <f>D581/$D$873</f>
        <v>1.7245950419179557E-4</v>
      </c>
      <c r="F581" s="169">
        <f t="shared" si="46"/>
        <v>0.9710345253631294</v>
      </c>
    </row>
    <row r="582" spans="1:6" ht="18.75" customHeight="1">
      <c r="A582" s="154">
        <f>A581+1</f>
        <v>563</v>
      </c>
      <c r="B582" s="155" t="s">
        <v>917</v>
      </c>
      <c r="C582" s="165" t="s">
        <v>1560</v>
      </c>
      <c r="D582" s="63">
        <v>67</v>
      </c>
      <c r="E582" s="168">
        <f>D582/$D$873</f>
        <v>1.7245950419179557E-4</v>
      </c>
      <c r="F582" s="169">
        <f t="shared" si="46"/>
        <v>0.97120698486732115</v>
      </c>
    </row>
    <row r="583" spans="1:6" ht="18.75" customHeight="1">
      <c r="A583" s="154">
        <f>A582+1</f>
        <v>564</v>
      </c>
      <c r="B583" s="155" t="s">
        <v>917</v>
      </c>
      <c r="C583" s="165" t="s">
        <v>1586</v>
      </c>
      <c r="D583" s="63">
        <v>67</v>
      </c>
      <c r="E583" s="168">
        <f>D583/$D$873</f>
        <v>1.7245950419179557E-4</v>
      </c>
      <c r="F583" s="169">
        <f t="shared" si="46"/>
        <v>0.97137944437151291</v>
      </c>
    </row>
    <row r="584" spans="1:6" ht="18.75" customHeight="1">
      <c r="A584" s="154">
        <f>A583+1</f>
        <v>565</v>
      </c>
      <c r="B584" s="155" t="s">
        <v>52</v>
      </c>
      <c r="C584" s="165" t="s">
        <v>685</v>
      </c>
      <c r="D584" s="63">
        <v>67</v>
      </c>
      <c r="E584" s="168">
        <f>D584/$D$873</f>
        <v>1.7245950419179557E-4</v>
      </c>
      <c r="F584" s="169">
        <f t="shared" si="46"/>
        <v>0.97155190387570467</v>
      </c>
    </row>
    <row r="585" spans="1:6" ht="18.75" customHeight="1">
      <c r="A585" s="154">
        <f>A584+1</f>
        <v>566</v>
      </c>
      <c r="B585" s="155" t="s">
        <v>64</v>
      </c>
      <c r="C585" s="165" t="s">
        <v>1646</v>
      </c>
      <c r="D585" s="63">
        <v>67</v>
      </c>
      <c r="E585" s="168">
        <f>D585/$D$873</f>
        <v>1.7245950419179557E-4</v>
      </c>
      <c r="F585" s="169">
        <f t="shared" si="46"/>
        <v>0.97172436337989643</v>
      </c>
    </row>
    <row r="586" spans="1:6" ht="18.75" customHeight="1">
      <c r="A586" s="154">
        <f>A585+1</f>
        <v>567</v>
      </c>
      <c r="B586" s="155" t="s">
        <v>72</v>
      </c>
      <c r="C586" s="165" t="s">
        <v>566</v>
      </c>
      <c r="D586" s="63">
        <v>66</v>
      </c>
      <c r="E586" s="168">
        <f>D586/$D$873</f>
        <v>1.6988548174117174E-4</v>
      </c>
      <c r="F586" s="169">
        <f t="shared" si="46"/>
        <v>0.97189424886163756</v>
      </c>
    </row>
    <row r="587" spans="1:6" ht="18.75" customHeight="1">
      <c r="A587" s="154">
        <f>A586+1</f>
        <v>568</v>
      </c>
      <c r="B587" s="155" t="s">
        <v>58</v>
      </c>
      <c r="C587" s="165" t="s">
        <v>1581</v>
      </c>
      <c r="D587" s="63">
        <v>66</v>
      </c>
      <c r="E587" s="168">
        <f>D587/$D$873</f>
        <v>1.6988548174117174E-4</v>
      </c>
      <c r="F587" s="169">
        <f t="shared" si="46"/>
        <v>0.97206413434337868</v>
      </c>
    </row>
    <row r="588" spans="1:6" ht="18.75" customHeight="1">
      <c r="A588" s="154">
        <f>A587+1</f>
        <v>569</v>
      </c>
      <c r="B588" s="155" t="s">
        <v>917</v>
      </c>
      <c r="C588" s="165" t="s">
        <v>1582</v>
      </c>
      <c r="D588" s="63">
        <v>66</v>
      </c>
      <c r="E588" s="168">
        <f>D588/$D$873</f>
        <v>1.6988548174117174E-4</v>
      </c>
      <c r="F588" s="169">
        <f t="shared" si="46"/>
        <v>0.97223401982511981</v>
      </c>
    </row>
    <row r="589" spans="1:6" ht="18.75" customHeight="1">
      <c r="A589" s="154">
        <f>A588+1</f>
        <v>570</v>
      </c>
      <c r="B589" s="155" t="s">
        <v>58</v>
      </c>
      <c r="C589" s="165" t="s">
        <v>1676</v>
      </c>
      <c r="D589" s="63">
        <v>66</v>
      </c>
      <c r="E589" s="168">
        <f>D589/$D$873</f>
        <v>1.6988548174117174E-4</v>
      </c>
      <c r="F589" s="169">
        <f t="shared" si="46"/>
        <v>0.97240390530686094</v>
      </c>
    </row>
    <row r="590" spans="1:6" ht="18.75" customHeight="1">
      <c r="A590" s="154">
        <f>A589+1</f>
        <v>571</v>
      </c>
      <c r="B590" s="155" t="s">
        <v>58</v>
      </c>
      <c r="C590" s="165" t="s">
        <v>705</v>
      </c>
      <c r="D590" s="63">
        <v>66</v>
      </c>
      <c r="E590" s="168">
        <f>D590/$D$873</f>
        <v>1.6988548174117174E-4</v>
      </c>
      <c r="F590" s="169">
        <f t="shared" si="46"/>
        <v>0.97257379078860207</v>
      </c>
    </row>
    <row r="591" spans="1:6" ht="18.75" customHeight="1">
      <c r="A591" s="154">
        <f>A590+1</f>
        <v>572</v>
      </c>
      <c r="B591" s="155" t="s">
        <v>52</v>
      </c>
      <c r="C591" s="165" t="s">
        <v>1795</v>
      </c>
      <c r="D591" s="63">
        <v>66</v>
      </c>
      <c r="E591" s="168">
        <f>D591/$D$873</f>
        <v>1.6988548174117174E-4</v>
      </c>
      <c r="F591" s="169">
        <f t="shared" si="46"/>
        <v>0.97274367627034319</v>
      </c>
    </row>
    <row r="592" spans="1:6" ht="18.75" customHeight="1">
      <c r="A592" s="154">
        <f>A591+1</f>
        <v>573</v>
      </c>
      <c r="B592" s="155" t="s">
        <v>64</v>
      </c>
      <c r="C592" s="165" t="s">
        <v>610</v>
      </c>
      <c r="D592" s="63">
        <v>65</v>
      </c>
      <c r="E592" s="168">
        <f>D592/$D$873</f>
        <v>1.6731145929054793E-4</v>
      </c>
      <c r="F592" s="169">
        <f t="shared" si="46"/>
        <v>0.97291098772963369</v>
      </c>
    </row>
    <row r="593" spans="1:6" ht="18.75" customHeight="1">
      <c r="A593" s="154">
        <f>A592+1</f>
        <v>574</v>
      </c>
      <c r="B593" s="155" t="s">
        <v>72</v>
      </c>
      <c r="C593" s="165" t="s">
        <v>1679</v>
      </c>
      <c r="D593" s="63">
        <v>65</v>
      </c>
      <c r="E593" s="168">
        <f>D593/$D$873</f>
        <v>1.6731145929054793E-4</v>
      </c>
      <c r="F593" s="169">
        <f t="shared" si="46"/>
        <v>0.97307829918892419</v>
      </c>
    </row>
    <row r="594" spans="1:6" ht="18.75" customHeight="1">
      <c r="A594" s="154">
        <f>A593+1</f>
        <v>575</v>
      </c>
      <c r="B594" s="155" t="s">
        <v>64</v>
      </c>
      <c r="C594" s="165" t="s">
        <v>761</v>
      </c>
      <c r="D594" s="63">
        <v>65</v>
      </c>
      <c r="E594" s="168">
        <f>D594/$D$873</f>
        <v>1.6731145929054793E-4</v>
      </c>
      <c r="F594" s="169">
        <f t="shared" si="46"/>
        <v>0.97324561064821469</v>
      </c>
    </row>
    <row r="595" spans="1:6" ht="18.75" customHeight="1">
      <c r="A595" s="154">
        <f>A594+1</f>
        <v>576</v>
      </c>
      <c r="B595" s="155" t="s">
        <v>52</v>
      </c>
      <c r="C595" s="165" t="s">
        <v>690</v>
      </c>
      <c r="D595" s="63">
        <v>64</v>
      </c>
      <c r="E595" s="168">
        <f>D595/$D$873</f>
        <v>1.6473743683992413E-4</v>
      </c>
      <c r="F595" s="169">
        <f t="shared" si="46"/>
        <v>0.97341034808505467</v>
      </c>
    </row>
    <row r="596" spans="1:6" ht="18.75" customHeight="1">
      <c r="A596" s="154">
        <f>A595+1</f>
        <v>577</v>
      </c>
      <c r="B596" s="155" t="s">
        <v>52</v>
      </c>
      <c r="C596" s="165" t="s">
        <v>1548</v>
      </c>
      <c r="D596" s="63">
        <v>64</v>
      </c>
      <c r="E596" s="168">
        <f>D596/$D$873</f>
        <v>1.6473743683992413E-4</v>
      </c>
      <c r="F596" s="169">
        <f t="shared" si="46"/>
        <v>0.97357508552189465</v>
      </c>
    </row>
    <row r="597" spans="1:6" ht="18.75" customHeight="1">
      <c r="A597" s="154">
        <f>A596+1</f>
        <v>578</v>
      </c>
      <c r="B597" s="155" t="s">
        <v>56</v>
      </c>
      <c r="C597" s="165" t="s">
        <v>1600</v>
      </c>
      <c r="D597" s="63">
        <v>64</v>
      </c>
      <c r="E597" s="168">
        <f>D597/$D$873</f>
        <v>1.6473743683992413E-4</v>
      </c>
      <c r="F597" s="169">
        <f t="shared" si="46"/>
        <v>0.97373982295873462</v>
      </c>
    </row>
    <row r="598" spans="1:6" ht="18.75" customHeight="1">
      <c r="A598" s="154">
        <f>A597+1</f>
        <v>579</v>
      </c>
      <c r="B598" s="155" t="s">
        <v>61</v>
      </c>
      <c r="C598" s="165" t="s">
        <v>638</v>
      </c>
      <c r="D598" s="63">
        <v>64</v>
      </c>
      <c r="E598" s="168">
        <f>D598/$D$873</f>
        <v>1.6473743683992413E-4</v>
      </c>
      <c r="F598" s="169">
        <f t="shared" ref="F598:F661" si="47">F597+E598</f>
        <v>0.9739045603955746</v>
      </c>
    </row>
    <row r="599" spans="1:6" ht="18.75" customHeight="1">
      <c r="A599" s="154">
        <f>A598+1</f>
        <v>580</v>
      </c>
      <c r="B599" s="155" t="s">
        <v>917</v>
      </c>
      <c r="C599" s="165" t="s">
        <v>435</v>
      </c>
      <c r="D599" s="63">
        <v>64</v>
      </c>
      <c r="E599" s="168">
        <f>D599/$D$873</f>
        <v>1.6473743683992413E-4</v>
      </c>
      <c r="F599" s="169">
        <f t="shared" si="47"/>
        <v>0.97406929783241458</v>
      </c>
    </row>
    <row r="600" spans="1:6" ht="18.75" customHeight="1">
      <c r="A600" s="154">
        <f>A599+1</f>
        <v>581</v>
      </c>
      <c r="B600" s="155" t="s">
        <v>72</v>
      </c>
      <c r="C600" s="165" t="s">
        <v>1658</v>
      </c>
      <c r="D600" s="63">
        <v>64</v>
      </c>
      <c r="E600" s="168">
        <f>D600/$D$873</f>
        <v>1.6473743683992413E-4</v>
      </c>
      <c r="F600" s="169">
        <f t="shared" si="47"/>
        <v>0.97423403526925456</v>
      </c>
    </row>
    <row r="601" spans="1:6" ht="18.75" customHeight="1">
      <c r="A601" s="154">
        <f>A600+1</f>
        <v>582</v>
      </c>
      <c r="B601" s="155" t="s">
        <v>56</v>
      </c>
      <c r="C601" s="165" t="s">
        <v>681</v>
      </c>
      <c r="D601" s="63">
        <v>63</v>
      </c>
      <c r="E601" s="168">
        <f>D601/$D$873</f>
        <v>1.621634143893003E-4</v>
      </c>
      <c r="F601" s="169">
        <f t="shared" si="47"/>
        <v>0.97439619868364391</v>
      </c>
    </row>
    <row r="602" spans="1:6" ht="18.75" customHeight="1">
      <c r="A602" s="154">
        <f>A601+1</f>
        <v>583</v>
      </c>
      <c r="B602" s="155" t="s">
        <v>64</v>
      </c>
      <c r="C602" s="165" t="s">
        <v>1477</v>
      </c>
      <c r="D602" s="63">
        <v>63</v>
      </c>
      <c r="E602" s="168">
        <f>D602/$D$873</f>
        <v>1.621634143893003E-4</v>
      </c>
      <c r="F602" s="169">
        <f t="shared" si="47"/>
        <v>0.97455836209803326</v>
      </c>
    </row>
    <row r="603" spans="1:6" ht="18.75" customHeight="1">
      <c r="A603" s="154">
        <f>A602+1</f>
        <v>584</v>
      </c>
      <c r="B603" s="155" t="s">
        <v>58</v>
      </c>
      <c r="C603" s="165" t="s">
        <v>677</v>
      </c>
      <c r="D603" s="63">
        <v>63</v>
      </c>
      <c r="E603" s="168">
        <f>D603/$D$873</f>
        <v>1.621634143893003E-4</v>
      </c>
      <c r="F603" s="169">
        <f t="shared" si="47"/>
        <v>0.97472052551242261</v>
      </c>
    </row>
    <row r="604" spans="1:6" ht="18.75" customHeight="1">
      <c r="A604" s="154">
        <f>A603+1</f>
        <v>585</v>
      </c>
      <c r="B604" s="155" t="s">
        <v>64</v>
      </c>
      <c r="C604" s="165" t="s">
        <v>558</v>
      </c>
      <c r="D604" s="63">
        <v>63</v>
      </c>
      <c r="E604" s="168">
        <f>D604/$D$873</f>
        <v>1.621634143893003E-4</v>
      </c>
      <c r="F604" s="169">
        <f t="shared" si="47"/>
        <v>0.97488268892681196</v>
      </c>
    </row>
    <row r="605" spans="1:6" ht="18.75" customHeight="1">
      <c r="A605" s="154">
        <f>A604+1</f>
        <v>586</v>
      </c>
      <c r="B605" s="155" t="s">
        <v>72</v>
      </c>
      <c r="C605" s="165" t="s">
        <v>1710</v>
      </c>
      <c r="D605" s="63">
        <v>63</v>
      </c>
      <c r="E605" s="168">
        <f>D605/$D$873</f>
        <v>1.621634143893003E-4</v>
      </c>
      <c r="F605" s="169">
        <f t="shared" si="47"/>
        <v>0.97504485234120131</v>
      </c>
    </row>
    <row r="606" spans="1:6" ht="18.75" customHeight="1">
      <c r="A606" s="154">
        <f>A605+1</f>
        <v>587</v>
      </c>
      <c r="B606" s="155" t="s">
        <v>72</v>
      </c>
      <c r="C606" s="165" t="s">
        <v>1728</v>
      </c>
      <c r="D606" s="63">
        <v>63</v>
      </c>
      <c r="E606" s="168">
        <f>D606/$D$873</f>
        <v>1.621634143893003E-4</v>
      </c>
      <c r="F606" s="169">
        <f t="shared" si="47"/>
        <v>0.97520701575559066</v>
      </c>
    </row>
    <row r="607" spans="1:6" ht="18.75" customHeight="1">
      <c r="A607" s="154">
        <f>A606+1</f>
        <v>588</v>
      </c>
      <c r="B607" s="155" t="s">
        <v>79</v>
      </c>
      <c r="C607" s="165" t="s">
        <v>1734</v>
      </c>
      <c r="D607" s="63">
        <v>63</v>
      </c>
      <c r="E607" s="168">
        <f>D607/$D$873</f>
        <v>1.621634143893003E-4</v>
      </c>
      <c r="F607" s="169">
        <f t="shared" si="47"/>
        <v>0.97536917916998001</v>
      </c>
    </row>
    <row r="608" spans="1:6" ht="18.75" customHeight="1">
      <c r="A608" s="154">
        <f>A607+1</f>
        <v>589</v>
      </c>
      <c r="B608" s="155" t="s">
        <v>58</v>
      </c>
      <c r="C608" s="165" t="s">
        <v>1764</v>
      </c>
      <c r="D608" s="63">
        <v>63</v>
      </c>
      <c r="E608" s="168">
        <f>D608/$D$873</f>
        <v>1.621634143893003E-4</v>
      </c>
      <c r="F608" s="169">
        <f t="shared" si="47"/>
        <v>0.97553134258436935</v>
      </c>
    </row>
    <row r="609" spans="1:62" ht="18.75" customHeight="1">
      <c r="A609" s="154">
        <f>A608+1</f>
        <v>590</v>
      </c>
      <c r="B609" s="155" t="s">
        <v>52</v>
      </c>
      <c r="C609" s="165" t="s">
        <v>654</v>
      </c>
      <c r="D609" s="63">
        <v>62</v>
      </c>
      <c r="E609" s="168">
        <f>D609/$D$873</f>
        <v>1.5958939193867649E-4</v>
      </c>
      <c r="F609" s="169">
        <f t="shared" si="47"/>
        <v>0.97569093197630807</v>
      </c>
    </row>
    <row r="610" spans="1:62" ht="18.75" customHeight="1">
      <c r="A610" s="154">
        <f>A609+1</f>
        <v>591</v>
      </c>
      <c r="B610" s="155" t="s">
        <v>64</v>
      </c>
      <c r="C610" s="165" t="s">
        <v>1523</v>
      </c>
      <c r="D610" s="63">
        <v>62</v>
      </c>
      <c r="E610" s="168">
        <f>D610/$D$873</f>
        <v>1.5958939193867649E-4</v>
      </c>
      <c r="F610" s="169">
        <f t="shared" si="47"/>
        <v>0.97585052136824679</v>
      </c>
    </row>
    <row r="611" spans="1:62" ht="18.75" customHeight="1">
      <c r="A611" s="154">
        <f>A610+1</f>
        <v>592</v>
      </c>
      <c r="B611" s="155" t="s">
        <v>56</v>
      </c>
      <c r="C611" s="165" t="s">
        <v>1729</v>
      </c>
      <c r="D611" s="63">
        <v>62</v>
      </c>
      <c r="E611" s="168">
        <f>D611/$D$873</f>
        <v>1.5958939193867649E-4</v>
      </c>
      <c r="F611" s="169">
        <f t="shared" si="47"/>
        <v>0.97601011076018551</v>
      </c>
    </row>
    <row r="612" spans="1:62" ht="18.75" customHeight="1">
      <c r="A612" s="154">
        <f>A611+1</f>
        <v>593</v>
      </c>
      <c r="B612" s="155" t="s">
        <v>79</v>
      </c>
      <c r="C612" s="165" t="s">
        <v>791</v>
      </c>
      <c r="D612" s="63">
        <v>61</v>
      </c>
      <c r="E612" s="168">
        <f>D612/$D$873</f>
        <v>1.5701536948805266E-4</v>
      </c>
      <c r="F612" s="169">
        <f t="shared" si="47"/>
        <v>0.9761671261296736</v>
      </c>
    </row>
    <row r="613" spans="1:62" ht="18.75" customHeight="1">
      <c r="A613" s="154">
        <f>A612+1</f>
        <v>594</v>
      </c>
      <c r="B613" s="155" t="s">
        <v>58</v>
      </c>
      <c r="C613" s="165" t="s">
        <v>641</v>
      </c>
      <c r="D613" s="63">
        <v>61</v>
      </c>
      <c r="E613" s="168">
        <f>D613/$D$873</f>
        <v>1.5701536948805266E-4</v>
      </c>
      <c r="F613" s="169">
        <f t="shared" si="47"/>
        <v>0.97632414149916169</v>
      </c>
    </row>
    <row r="614" spans="1:62" ht="18.75" customHeight="1">
      <c r="A614" s="154">
        <f>A613+1</f>
        <v>595</v>
      </c>
      <c r="B614" s="155" t="s">
        <v>58</v>
      </c>
      <c r="C614" s="165" t="s">
        <v>64</v>
      </c>
      <c r="D614" s="63">
        <v>61</v>
      </c>
      <c r="E614" s="168">
        <f>D614/$D$873</f>
        <v>1.5701536948805266E-4</v>
      </c>
      <c r="F614" s="169">
        <f t="shared" si="47"/>
        <v>0.97648115686864978</v>
      </c>
    </row>
    <row r="615" spans="1:62" ht="18.75" customHeight="1">
      <c r="A615" s="154">
        <f>A614+1</f>
        <v>596</v>
      </c>
      <c r="B615" s="155" t="s">
        <v>64</v>
      </c>
      <c r="C615" s="165" t="s">
        <v>1747</v>
      </c>
      <c r="D615" s="63">
        <v>61</v>
      </c>
      <c r="E615" s="168">
        <f>D615/$D$873</f>
        <v>1.5701536948805266E-4</v>
      </c>
      <c r="F615" s="169">
        <f t="shared" si="47"/>
        <v>0.97663817223813787</v>
      </c>
      <c r="BE615" s="23"/>
      <c r="BF615" s="23"/>
      <c r="BG615" s="23"/>
      <c r="BH615" s="23"/>
      <c r="BI615" s="23"/>
      <c r="BJ615" s="23"/>
    </row>
    <row r="616" spans="1:62" ht="18.75" customHeight="1">
      <c r="A616" s="154">
        <f>A615+1</f>
        <v>597</v>
      </c>
      <c r="B616" s="155" t="s">
        <v>56</v>
      </c>
      <c r="C616" s="165" t="s">
        <v>664</v>
      </c>
      <c r="D616" s="63">
        <v>61</v>
      </c>
      <c r="E616" s="168">
        <f>D616/$D$873</f>
        <v>1.5701536948805266E-4</v>
      </c>
      <c r="F616" s="169">
        <f t="shared" si="47"/>
        <v>0.97679518760762596</v>
      </c>
      <c r="BE616" s="23"/>
      <c r="BF616" s="23"/>
      <c r="BG616" s="23"/>
      <c r="BH616" s="23"/>
      <c r="BI616" s="23"/>
      <c r="BJ616" s="23"/>
    </row>
    <row r="617" spans="1:62" ht="18.75" customHeight="1">
      <c r="A617" s="154">
        <f>A616+1</f>
        <v>598</v>
      </c>
      <c r="B617" s="155" t="s">
        <v>52</v>
      </c>
      <c r="C617" s="165" t="s">
        <v>1513</v>
      </c>
      <c r="D617" s="63">
        <v>60</v>
      </c>
      <c r="E617" s="168">
        <f>D617/$D$873</f>
        <v>1.5444134703742886E-4</v>
      </c>
      <c r="F617" s="169">
        <f t="shared" si="47"/>
        <v>0.97694962895466342</v>
      </c>
      <c r="BE617" s="23"/>
      <c r="BF617" s="23"/>
      <c r="BG617" s="23"/>
      <c r="BH617" s="23"/>
      <c r="BI617" s="23"/>
      <c r="BJ617" s="23"/>
    </row>
    <row r="618" spans="1:62" ht="18.75" customHeight="1">
      <c r="A618" s="154">
        <f>A617+1</f>
        <v>599</v>
      </c>
      <c r="B618" s="155" t="s">
        <v>64</v>
      </c>
      <c r="C618" s="165" t="s">
        <v>708</v>
      </c>
      <c r="D618" s="63">
        <v>60</v>
      </c>
      <c r="E618" s="168">
        <f>D618/$D$873</f>
        <v>1.5444134703742886E-4</v>
      </c>
      <c r="F618" s="169">
        <f t="shared" si="47"/>
        <v>0.97710407030170088</v>
      </c>
      <c r="BE618" s="23"/>
      <c r="BF618" s="23"/>
      <c r="BG618" s="23"/>
      <c r="BH618" s="23"/>
      <c r="BI618" s="23"/>
      <c r="BJ618" s="23"/>
    </row>
    <row r="619" spans="1:62" ht="18.75" customHeight="1">
      <c r="A619" s="154">
        <f>A618+1</f>
        <v>600</v>
      </c>
      <c r="B619" s="155" t="s">
        <v>52</v>
      </c>
      <c r="C619" s="165" t="s">
        <v>1579</v>
      </c>
      <c r="D619" s="63">
        <v>60</v>
      </c>
      <c r="E619" s="168">
        <f>D619/$D$873</f>
        <v>1.5444134703742886E-4</v>
      </c>
      <c r="F619" s="169">
        <f t="shared" si="47"/>
        <v>0.97725851164873834</v>
      </c>
      <c r="BE619" s="23"/>
      <c r="BF619" s="23"/>
      <c r="BG619" s="23"/>
      <c r="BH619" s="23"/>
      <c r="BI619" s="23"/>
      <c r="BJ619" s="23"/>
    </row>
    <row r="620" spans="1:62" ht="18.75" customHeight="1">
      <c r="A620" s="154">
        <f>A619+1</f>
        <v>601</v>
      </c>
      <c r="B620" s="155" t="s">
        <v>64</v>
      </c>
      <c r="C620" s="165" t="s">
        <v>671</v>
      </c>
      <c r="D620" s="63">
        <v>60</v>
      </c>
      <c r="E620" s="168">
        <f>D620/$D$873</f>
        <v>1.5444134703742886E-4</v>
      </c>
      <c r="F620" s="169">
        <f t="shared" si="47"/>
        <v>0.9774129529957758</v>
      </c>
      <c r="BE620" s="23"/>
      <c r="BF620" s="23"/>
      <c r="BG620" s="23"/>
      <c r="BH620" s="23"/>
      <c r="BI620" s="23"/>
      <c r="BJ620" s="23"/>
    </row>
    <row r="621" spans="1:62" ht="18.75" customHeight="1">
      <c r="A621" s="154">
        <f>A620+1</f>
        <v>602</v>
      </c>
      <c r="B621" s="155" t="s">
        <v>58</v>
      </c>
      <c r="C621" s="165" t="s">
        <v>702</v>
      </c>
      <c r="D621" s="63">
        <v>59</v>
      </c>
      <c r="E621" s="168">
        <f>D621/$D$873</f>
        <v>1.5186732458680505E-4</v>
      </c>
      <c r="F621" s="169">
        <f t="shared" si="47"/>
        <v>0.97756482032036263</v>
      </c>
      <c r="BE621" s="23"/>
      <c r="BF621" s="23"/>
      <c r="BG621" s="23"/>
      <c r="BH621" s="23"/>
      <c r="BI621" s="23"/>
      <c r="BJ621" s="23"/>
    </row>
    <row r="622" spans="1:62" ht="18.75" customHeight="1">
      <c r="A622" s="154">
        <f>A621+1</f>
        <v>603</v>
      </c>
      <c r="B622" s="155" t="s">
        <v>61</v>
      </c>
      <c r="C622" s="165" t="s">
        <v>692</v>
      </c>
      <c r="D622" s="63">
        <v>59</v>
      </c>
      <c r="E622" s="168">
        <f>D622/$D$873</f>
        <v>1.5186732458680505E-4</v>
      </c>
      <c r="F622" s="169">
        <f t="shared" si="47"/>
        <v>0.97771668764494946</v>
      </c>
      <c r="BE622" s="23"/>
      <c r="BF622" s="23"/>
      <c r="BG622" s="23"/>
      <c r="BH622" s="23"/>
      <c r="BI622" s="23"/>
      <c r="BJ622" s="23"/>
    </row>
    <row r="623" spans="1:62" ht="18.75" customHeight="1">
      <c r="A623" s="154">
        <f>A622+1</f>
        <v>604</v>
      </c>
      <c r="B623" s="155" t="s">
        <v>917</v>
      </c>
      <c r="C623" s="165" t="s">
        <v>616</v>
      </c>
      <c r="D623" s="63">
        <v>59</v>
      </c>
      <c r="E623" s="168">
        <f>D623/$D$873</f>
        <v>1.5186732458680505E-4</v>
      </c>
      <c r="F623" s="169">
        <f t="shared" si="47"/>
        <v>0.97786855496953629</v>
      </c>
      <c r="BE623" s="23"/>
      <c r="BF623" s="23"/>
      <c r="BG623" s="23"/>
      <c r="BH623" s="23"/>
      <c r="BI623" s="23"/>
      <c r="BJ623" s="23"/>
    </row>
    <row r="624" spans="1:62" ht="18.75" customHeight="1">
      <c r="A624" s="154">
        <f>A623+1</f>
        <v>605</v>
      </c>
      <c r="B624" s="155" t="s">
        <v>917</v>
      </c>
      <c r="C624" s="165" t="s">
        <v>629</v>
      </c>
      <c r="D624" s="63">
        <v>59</v>
      </c>
      <c r="E624" s="168">
        <f>D624/$D$873</f>
        <v>1.5186732458680505E-4</v>
      </c>
      <c r="F624" s="169">
        <f t="shared" si="47"/>
        <v>0.97802042229412312</v>
      </c>
      <c r="BE624" s="23"/>
      <c r="BF624" s="23"/>
      <c r="BG624" s="23"/>
      <c r="BH624" s="23"/>
      <c r="BI624" s="23"/>
      <c r="BJ624" s="23"/>
    </row>
    <row r="625" spans="1:62" ht="18.75" customHeight="1">
      <c r="A625" s="154">
        <f>A624+1</f>
        <v>606</v>
      </c>
      <c r="B625" s="155" t="s">
        <v>58</v>
      </c>
      <c r="C625" s="165" t="s">
        <v>756</v>
      </c>
      <c r="D625" s="63">
        <v>59</v>
      </c>
      <c r="E625" s="168">
        <f>D625/$D$873</f>
        <v>1.5186732458680505E-4</v>
      </c>
      <c r="F625" s="169">
        <f t="shared" si="47"/>
        <v>0.97817228961870994</v>
      </c>
      <c r="BE625" s="23"/>
      <c r="BF625" s="23"/>
      <c r="BG625" s="23"/>
      <c r="BH625" s="23"/>
      <c r="BI625" s="23"/>
      <c r="BJ625" s="23"/>
    </row>
    <row r="626" spans="1:62" ht="18.75" customHeight="1">
      <c r="A626" s="154">
        <f>A625+1</f>
        <v>607</v>
      </c>
      <c r="B626" s="155" t="s">
        <v>64</v>
      </c>
      <c r="C626" s="165" t="s">
        <v>1772</v>
      </c>
      <c r="D626" s="63">
        <v>59</v>
      </c>
      <c r="E626" s="168">
        <f>D626/$D$873</f>
        <v>1.5186732458680505E-4</v>
      </c>
      <c r="F626" s="169">
        <f t="shared" si="47"/>
        <v>0.97832415694329677</v>
      </c>
      <c r="BE626" s="23"/>
      <c r="BF626" s="23"/>
      <c r="BG626" s="23"/>
      <c r="BH626" s="23"/>
      <c r="BI626" s="23"/>
      <c r="BJ626" s="23"/>
    </row>
    <row r="627" spans="1:62" ht="18.75" customHeight="1">
      <c r="A627" s="154">
        <f>A626+1</f>
        <v>608</v>
      </c>
      <c r="B627" s="155" t="s">
        <v>64</v>
      </c>
      <c r="C627" s="165" t="s">
        <v>715</v>
      </c>
      <c r="D627" s="63">
        <v>59</v>
      </c>
      <c r="E627" s="168">
        <f>D627/$D$873</f>
        <v>1.5186732458680505E-4</v>
      </c>
      <c r="F627" s="169">
        <f t="shared" si="47"/>
        <v>0.9784760242678836</v>
      </c>
      <c r="BE627" s="23"/>
      <c r="BF627" s="23"/>
      <c r="BG627" s="23"/>
      <c r="BH627" s="23"/>
      <c r="BI627" s="23"/>
      <c r="BJ627" s="23"/>
    </row>
    <row r="628" spans="1:62" ht="18.75" customHeight="1">
      <c r="A628" s="154">
        <f>A627+1</f>
        <v>609</v>
      </c>
      <c r="B628" s="155" t="s">
        <v>56</v>
      </c>
      <c r="C628" s="165" t="s">
        <v>1806</v>
      </c>
      <c r="D628" s="63">
        <v>59</v>
      </c>
      <c r="E628" s="168">
        <f>D628/$D$873</f>
        <v>1.5186732458680505E-4</v>
      </c>
      <c r="F628" s="169">
        <f t="shared" si="47"/>
        <v>0.97862789159247043</v>
      </c>
      <c r="BE628" s="23"/>
      <c r="BF628" s="23"/>
      <c r="BG628" s="23"/>
      <c r="BH628" s="23"/>
      <c r="BI628" s="23"/>
      <c r="BJ628" s="23"/>
    </row>
    <row r="629" spans="1:62" ht="18.75" customHeight="1">
      <c r="A629" s="154">
        <f>A628+1</f>
        <v>610</v>
      </c>
      <c r="B629" s="155" t="s">
        <v>52</v>
      </c>
      <c r="C629" s="165" t="s">
        <v>639</v>
      </c>
      <c r="D629" s="63">
        <v>58</v>
      </c>
      <c r="E629" s="168">
        <f>D629/$D$873</f>
        <v>1.4929330213618122E-4</v>
      </c>
      <c r="F629" s="169">
        <f t="shared" si="47"/>
        <v>0.97877718489460663</v>
      </c>
      <c r="BE629" s="23"/>
      <c r="BF629" s="23"/>
      <c r="BG629" s="23"/>
      <c r="BH629" s="23"/>
      <c r="BI629" s="23"/>
      <c r="BJ629" s="23"/>
    </row>
    <row r="630" spans="1:62" ht="18.75" customHeight="1">
      <c r="A630" s="154">
        <f>A629+1</f>
        <v>611</v>
      </c>
      <c r="B630" s="155" t="s">
        <v>61</v>
      </c>
      <c r="C630" s="165" t="s">
        <v>1768</v>
      </c>
      <c r="D630" s="63">
        <v>58</v>
      </c>
      <c r="E630" s="168">
        <f>D630/$D$873</f>
        <v>1.4929330213618122E-4</v>
      </c>
      <c r="F630" s="169">
        <f t="shared" si="47"/>
        <v>0.97892647819674283</v>
      </c>
      <c r="BE630" s="23"/>
      <c r="BF630" s="23"/>
      <c r="BG630" s="23"/>
      <c r="BH630" s="23"/>
      <c r="BI630" s="23"/>
      <c r="BJ630" s="23"/>
    </row>
    <row r="631" spans="1:62" ht="18.75" customHeight="1">
      <c r="A631" s="154">
        <f>A630+1</f>
        <v>612</v>
      </c>
      <c r="B631" s="155" t="s">
        <v>917</v>
      </c>
      <c r="C631" s="165" t="s">
        <v>1785</v>
      </c>
      <c r="D631" s="63">
        <v>58</v>
      </c>
      <c r="E631" s="168">
        <f>D631/$D$873</f>
        <v>1.4929330213618122E-4</v>
      </c>
      <c r="F631" s="169">
        <f t="shared" si="47"/>
        <v>0.97907577149887903</v>
      </c>
    </row>
    <row r="632" spans="1:62" ht="18.75" customHeight="1">
      <c r="A632" s="154">
        <f>A631+1</f>
        <v>613</v>
      </c>
      <c r="B632" s="155" t="s">
        <v>52</v>
      </c>
      <c r="C632" s="165" t="s">
        <v>574</v>
      </c>
      <c r="D632" s="63">
        <v>57</v>
      </c>
      <c r="E632" s="168">
        <f>D632/$D$873</f>
        <v>1.4671927968555742E-4</v>
      </c>
      <c r="F632" s="169">
        <f t="shared" si="47"/>
        <v>0.9792224907785646</v>
      </c>
    </row>
    <row r="633" spans="1:62" ht="18.75" customHeight="1">
      <c r="A633" s="154">
        <f>A632+1</f>
        <v>614</v>
      </c>
      <c r="B633" s="155" t="s">
        <v>64</v>
      </c>
      <c r="C633" s="165" t="s">
        <v>1724</v>
      </c>
      <c r="D633" s="63">
        <v>57</v>
      </c>
      <c r="E633" s="168">
        <f>D633/$D$873</f>
        <v>1.4671927968555742E-4</v>
      </c>
      <c r="F633" s="169">
        <f t="shared" si="47"/>
        <v>0.97936921005825017</v>
      </c>
    </row>
    <row r="634" spans="1:62" ht="18.75" customHeight="1">
      <c r="A634" s="154">
        <f>A633+1</f>
        <v>615</v>
      </c>
      <c r="B634" s="155" t="s">
        <v>64</v>
      </c>
      <c r="C634" s="165" t="s">
        <v>1726</v>
      </c>
      <c r="D634" s="63">
        <v>57</v>
      </c>
      <c r="E634" s="168">
        <f>D634/$D$873</f>
        <v>1.4671927968555742E-4</v>
      </c>
      <c r="F634" s="169">
        <f t="shared" si="47"/>
        <v>0.97951592933793574</v>
      </c>
    </row>
    <row r="635" spans="1:62" ht="18.75" customHeight="1">
      <c r="A635" s="154">
        <f>A634+1</f>
        <v>616</v>
      </c>
      <c r="B635" s="155" t="s">
        <v>52</v>
      </c>
      <c r="C635" s="165" t="s">
        <v>1774</v>
      </c>
      <c r="D635" s="63">
        <v>57</v>
      </c>
      <c r="E635" s="168">
        <f>D635/$D$873</f>
        <v>1.4671927968555742E-4</v>
      </c>
      <c r="F635" s="169">
        <f t="shared" si="47"/>
        <v>0.97966264861762131</v>
      </c>
    </row>
    <row r="636" spans="1:62" ht="18.75" customHeight="1">
      <c r="A636" s="154">
        <f>A635+1</f>
        <v>617</v>
      </c>
      <c r="B636" s="155" t="s">
        <v>58</v>
      </c>
      <c r="C636" s="165" t="s">
        <v>1566</v>
      </c>
      <c r="D636" s="63">
        <v>56</v>
      </c>
      <c r="E636" s="168">
        <f>D636/$D$873</f>
        <v>1.4414525723493361E-4</v>
      </c>
      <c r="F636" s="169">
        <f t="shared" si="47"/>
        <v>0.97980679387485625</v>
      </c>
    </row>
    <row r="637" spans="1:62" ht="18.75" customHeight="1">
      <c r="A637" s="154">
        <f>A636+1</f>
        <v>618</v>
      </c>
      <c r="B637" s="155" t="s">
        <v>58</v>
      </c>
      <c r="C637" s="165" t="s">
        <v>699</v>
      </c>
      <c r="D637" s="63">
        <v>56</v>
      </c>
      <c r="E637" s="168">
        <f>D637/$D$873</f>
        <v>1.4414525723493361E-4</v>
      </c>
      <c r="F637" s="169">
        <f t="shared" si="47"/>
        <v>0.97995093913209119</v>
      </c>
    </row>
    <row r="638" spans="1:62" ht="18.75" customHeight="1">
      <c r="A638" s="154">
        <f>A637+1</f>
        <v>619</v>
      </c>
      <c r="B638" s="155" t="s">
        <v>72</v>
      </c>
      <c r="C638" s="165" t="s">
        <v>1647</v>
      </c>
      <c r="D638" s="63">
        <v>55</v>
      </c>
      <c r="E638" s="168">
        <f>D638/$D$873</f>
        <v>1.4157123478430978E-4</v>
      </c>
      <c r="F638" s="169">
        <f t="shared" si="47"/>
        <v>0.9800925103668755</v>
      </c>
    </row>
    <row r="639" spans="1:62" ht="18.75" customHeight="1">
      <c r="A639" s="154">
        <f>A638+1</f>
        <v>620</v>
      </c>
      <c r="B639" s="155" t="s">
        <v>61</v>
      </c>
      <c r="C639" s="165" t="s">
        <v>1811</v>
      </c>
      <c r="D639" s="63">
        <v>55</v>
      </c>
      <c r="E639" s="168">
        <f>D639/$D$873</f>
        <v>1.4157123478430978E-4</v>
      </c>
      <c r="F639" s="169">
        <f t="shared" si="47"/>
        <v>0.98023408160165981</v>
      </c>
    </row>
    <row r="640" spans="1:62" ht="18.75" customHeight="1">
      <c r="A640" s="154">
        <f>A639+1</f>
        <v>621</v>
      </c>
      <c r="B640" s="155" t="s">
        <v>64</v>
      </c>
      <c r="C640" s="165" t="s">
        <v>1478</v>
      </c>
      <c r="D640" s="63">
        <v>54</v>
      </c>
      <c r="E640" s="168">
        <f>D640/$D$873</f>
        <v>1.3899721233368598E-4</v>
      </c>
      <c r="F640" s="169">
        <f t="shared" si="47"/>
        <v>0.98037307881399349</v>
      </c>
    </row>
    <row r="641" spans="1:62" ht="18.75" customHeight="1">
      <c r="A641" s="154">
        <f>A640+1</f>
        <v>622</v>
      </c>
      <c r="B641" s="155" t="s">
        <v>64</v>
      </c>
      <c r="C641" s="165" t="s">
        <v>1558</v>
      </c>
      <c r="D641" s="63">
        <v>54</v>
      </c>
      <c r="E641" s="168">
        <f>D641/$D$873</f>
        <v>1.3899721233368598E-4</v>
      </c>
      <c r="F641" s="169">
        <f t="shared" si="47"/>
        <v>0.98051207602632717</v>
      </c>
    </row>
    <row r="642" spans="1:62" ht="18.75" customHeight="1">
      <c r="A642" s="154">
        <f>A641+1</f>
        <v>623</v>
      </c>
      <c r="B642" s="155" t="s">
        <v>64</v>
      </c>
      <c r="C642" s="165" t="s">
        <v>590</v>
      </c>
      <c r="D642" s="63">
        <v>54</v>
      </c>
      <c r="E642" s="168">
        <f>D642/$D$873</f>
        <v>1.3899721233368598E-4</v>
      </c>
      <c r="F642" s="169">
        <f t="shared" si="47"/>
        <v>0.98065107323866085</v>
      </c>
    </row>
    <row r="643" spans="1:62" ht="18.75" customHeight="1">
      <c r="A643" s="154">
        <f>A642+1</f>
        <v>624</v>
      </c>
      <c r="B643" s="155" t="s">
        <v>52</v>
      </c>
      <c r="C643" s="165" t="s">
        <v>659</v>
      </c>
      <c r="D643" s="63">
        <v>54</v>
      </c>
      <c r="E643" s="168">
        <f>D643/$D$873</f>
        <v>1.3899721233368598E-4</v>
      </c>
      <c r="F643" s="169">
        <f t="shared" si="47"/>
        <v>0.98079007045099453</v>
      </c>
    </row>
    <row r="644" spans="1:62" ht="18.75" customHeight="1">
      <c r="A644" s="154">
        <f>A643+1</f>
        <v>625</v>
      </c>
      <c r="B644" s="155" t="s">
        <v>52</v>
      </c>
      <c r="C644" s="165" t="s">
        <v>695</v>
      </c>
      <c r="D644" s="63">
        <v>54</v>
      </c>
      <c r="E644" s="168">
        <f>D644/$D$873</f>
        <v>1.3899721233368598E-4</v>
      </c>
      <c r="F644" s="169">
        <f t="shared" si="47"/>
        <v>0.98092906766332821</v>
      </c>
    </row>
    <row r="645" spans="1:62" ht="18.75" customHeight="1">
      <c r="A645" s="154">
        <f>A644+1</f>
        <v>626</v>
      </c>
      <c r="B645" s="155" t="s">
        <v>79</v>
      </c>
      <c r="C645" s="165" t="s">
        <v>1657</v>
      </c>
      <c r="D645" s="63">
        <v>54</v>
      </c>
      <c r="E645" s="168">
        <f>D645/$D$873</f>
        <v>1.3899721233368598E-4</v>
      </c>
      <c r="F645" s="169">
        <f t="shared" si="47"/>
        <v>0.98106806487566189</v>
      </c>
    </row>
    <row r="646" spans="1:62" ht="18.75" customHeight="1">
      <c r="A646" s="154">
        <f>A645+1</f>
        <v>627</v>
      </c>
      <c r="B646" s="155" t="s">
        <v>72</v>
      </c>
      <c r="C646" s="165" t="s">
        <v>1801</v>
      </c>
      <c r="D646" s="63">
        <v>54</v>
      </c>
      <c r="E646" s="168">
        <f>D646/$D$873</f>
        <v>1.3899721233368598E-4</v>
      </c>
      <c r="F646" s="169">
        <f t="shared" si="47"/>
        <v>0.98120706208799557</v>
      </c>
    </row>
    <row r="647" spans="1:62" ht="18.75" customHeight="1">
      <c r="A647" s="154">
        <f>A646+1</f>
        <v>628</v>
      </c>
      <c r="B647" s="155" t="s">
        <v>58</v>
      </c>
      <c r="C647" s="165" t="s">
        <v>666</v>
      </c>
      <c r="D647" s="63">
        <v>53</v>
      </c>
      <c r="E647" s="168">
        <f>D647/$D$873</f>
        <v>1.3642318988306217E-4</v>
      </c>
      <c r="F647" s="169">
        <f t="shared" si="47"/>
        <v>0.98134348527787862</v>
      </c>
      <c r="BE647" s="23"/>
      <c r="BF647" s="23"/>
      <c r="BG647" s="23"/>
      <c r="BH647" s="23"/>
      <c r="BI647" s="23"/>
      <c r="BJ647" s="23"/>
    </row>
    <row r="648" spans="1:62" ht="18.75" customHeight="1">
      <c r="A648" s="154">
        <f>A647+1</f>
        <v>629</v>
      </c>
      <c r="B648" s="155" t="s">
        <v>58</v>
      </c>
      <c r="C648" s="165" t="s">
        <v>667</v>
      </c>
      <c r="D648" s="63">
        <v>53</v>
      </c>
      <c r="E648" s="168">
        <f>D648/$D$873</f>
        <v>1.3642318988306217E-4</v>
      </c>
      <c r="F648" s="169">
        <f t="shared" si="47"/>
        <v>0.98147990846776167</v>
      </c>
      <c r="BE648" s="23"/>
      <c r="BF648" s="23"/>
      <c r="BG648" s="23"/>
      <c r="BH648" s="23"/>
      <c r="BI648" s="23"/>
      <c r="BJ648" s="23"/>
    </row>
    <row r="649" spans="1:62" ht="18.75" customHeight="1">
      <c r="A649" s="154">
        <f>A648+1</f>
        <v>630</v>
      </c>
      <c r="B649" s="155" t="s">
        <v>61</v>
      </c>
      <c r="C649" s="165" t="s">
        <v>1540</v>
      </c>
      <c r="D649" s="63">
        <v>53</v>
      </c>
      <c r="E649" s="168">
        <f>D649/$D$873</f>
        <v>1.3642318988306217E-4</v>
      </c>
      <c r="F649" s="169">
        <f t="shared" si="47"/>
        <v>0.98161633165764473</v>
      </c>
      <c r="BE649" s="23"/>
      <c r="BF649" s="23"/>
      <c r="BG649" s="23"/>
      <c r="BH649" s="23"/>
      <c r="BI649" s="23"/>
      <c r="BJ649" s="23"/>
    </row>
    <row r="650" spans="1:62" ht="18.75" customHeight="1">
      <c r="A650" s="154">
        <f>A649+1</f>
        <v>631</v>
      </c>
      <c r="B650" s="155" t="s">
        <v>52</v>
      </c>
      <c r="C650" s="165" t="s">
        <v>633</v>
      </c>
      <c r="D650" s="63">
        <v>53</v>
      </c>
      <c r="E650" s="168">
        <f>D650/$D$873</f>
        <v>1.3642318988306217E-4</v>
      </c>
      <c r="F650" s="169">
        <f t="shared" si="47"/>
        <v>0.98175275484752778</v>
      </c>
      <c r="BE650" s="23"/>
      <c r="BF650" s="23"/>
      <c r="BG650" s="23"/>
      <c r="BH650" s="23"/>
      <c r="BI650" s="23"/>
      <c r="BJ650" s="23"/>
    </row>
    <row r="651" spans="1:62" ht="18.75" customHeight="1">
      <c r="A651" s="154">
        <f>A650+1</f>
        <v>632</v>
      </c>
      <c r="B651" s="155" t="s">
        <v>58</v>
      </c>
      <c r="C651" s="165" t="s">
        <v>1597</v>
      </c>
      <c r="D651" s="63">
        <v>52</v>
      </c>
      <c r="E651" s="168">
        <f>D651/$D$873</f>
        <v>1.3384916743243834E-4</v>
      </c>
      <c r="F651" s="169">
        <f t="shared" si="47"/>
        <v>0.9818866040149602</v>
      </c>
      <c r="BE651" s="23"/>
      <c r="BF651" s="23"/>
      <c r="BG651" s="23"/>
      <c r="BH651" s="23"/>
      <c r="BI651" s="23"/>
      <c r="BJ651" s="23"/>
    </row>
    <row r="652" spans="1:62" ht="18.75" customHeight="1">
      <c r="A652" s="154">
        <f>A651+1</f>
        <v>633</v>
      </c>
      <c r="B652" s="155" t="s">
        <v>64</v>
      </c>
      <c r="C652" s="165" t="s">
        <v>637</v>
      </c>
      <c r="D652" s="63">
        <v>52</v>
      </c>
      <c r="E652" s="168">
        <f>D652/$D$873</f>
        <v>1.3384916743243834E-4</v>
      </c>
      <c r="F652" s="169">
        <f t="shared" si="47"/>
        <v>0.98202045318239262</v>
      </c>
      <c r="BE652" s="23"/>
      <c r="BF652" s="23"/>
      <c r="BG652" s="23"/>
      <c r="BH652" s="23"/>
      <c r="BI652" s="23"/>
      <c r="BJ652" s="23"/>
    </row>
    <row r="653" spans="1:62" ht="18.75" customHeight="1">
      <c r="A653" s="154">
        <f>A652+1</f>
        <v>634</v>
      </c>
      <c r="B653" s="155" t="s">
        <v>58</v>
      </c>
      <c r="C653" s="165" t="s">
        <v>711</v>
      </c>
      <c r="D653" s="63">
        <v>52</v>
      </c>
      <c r="E653" s="168">
        <f>D653/$D$873</f>
        <v>1.3384916743243834E-4</v>
      </c>
      <c r="F653" s="169">
        <f t="shared" si="47"/>
        <v>0.98215430234982504</v>
      </c>
      <c r="BE653" s="23"/>
      <c r="BF653" s="23"/>
      <c r="BG653" s="23"/>
      <c r="BH653" s="23"/>
      <c r="BI653" s="23"/>
      <c r="BJ653" s="23"/>
    </row>
    <row r="654" spans="1:62" ht="18.75" customHeight="1">
      <c r="A654" s="154">
        <f>A653+1</f>
        <v>635</v>
      </c>
      <c r="B654" s="155" t="s">
        <v>58</v>
      </c>
      <c r="C654" s="165" t="s">
        <v>1521</v>
      </c>
      <c r="D654" s="63">
        <v>51</v>
      </c>
      <c r="E654" s="168">
        <f>D654/$D$873</f>
        <v>1.3127514498181454E-4</v>
      </c>
      <c r="F654" s="169">
        <f t="shared" si="47"/>
        <v>0.98228557749480683</v>
      </c>
      <c r="BE654" s="23"/>
      <c r="BF654" s="23"/>
      <c r="BG654" s="23"/>
      <c r="BH654" s="23"/>
      <c r="BI654" s="23"/>
      <c r="BJ654" s="23"/>
    </row>
    <row r="655" spans="1:62" ht="18.75" customHeight="1">
      <c r="A655" s="154">
        <f>A654+1</f>
        <v>636</v>
      </c>
      <c r="B655" s="155" t="s">
        <v>917</v>
      </c>
      <c r="C655" s="165" t="s">
        <v>746</v>
      </c>
      <c r="D655" s="63">
        <v>51</v>
      </c>
      <c r="E655" s="168">
        <f>D655/$D$873</f>
        <v>1.3127514498181454E-4</v>
      </c>
      <c r="F655" s="169">
        <f t="shared" si="47"/>
        <v>0.98241685263978862</v>
      </c>
      <c r="BE655" s="23"/>
      <c r="BF655" s="23"/>
      <c r="BG655" s="23"/>
      <c r="BH655" s="23"/>
      <c r="BI655" s="23"/>
      <c r="BJ655" s="23"/>
    </row>
    <row r="656" spans="1:62" ht="18.75" customHeight="1">
      <c r="A656" s="154">
        <f>A655+1</f>
        <v>637</v>
      </c>
      <c r="B656" s="155" t="s">
        <v>58</v>
      </c>
      <c r="C656" s="165" t="s">
        <v>656</v>
      </c>
      <c r="D656" s="63">
        <v>51</v>
      </c>
      <c r="E656" s="168">
        <f>D656/$D$873</f>
        <v>1.3127514498181454E-4</v>
      </c>
      <c r="F656" s="169">
        <f t="shared" si="47"/>
        <v>0.98254812778477041</v>
      </c>
      <c r="BE656" s="23"/>
      <c r="BF656" s="23"/>
      <c r="BG656" s="23"/>
      <c r="BH656" s="23"/>
      <c r="BI656" s="23"/>
      <c r="BJ656" s="23"/>
    </row>
    <row r="657" spans="1:62" ht="18.75" customHeight="1">
      <c r="A657" s="154">
        <f>A656+1</f>
        <v>638</v>
      </c>
      <c r="B657" s="155" t="s">
        <v>52</v>
      </c>
      <c r="C657" s="165" t="s">
        <v>1696</v>
      </c>
      <c r="D657" s="63">
        <v>51</v>
      </c>
      <c r="E657" s="168">
        <f>D657/$D$873</f>
        <v>1.3127514498181454E-4</v>
      </c>
      <c r="F657" s="169">
        <f t="shared" si="47"/>
        <v>0.9826794029297522</v>
      </c>
      <c r="BE657" s="23"/>
      <c r="BF657" s="23"/>
      <c r="BG657" s="23"/>
      <c r="BH657" s="23"/>
      <c r="BI657" s="23"/>
      <c r="BJ657" s="23"/>
    </row>
    <row r="658" spans="1:62" ht="18.75" customHeight="1">
      <c r="A658" s="154">
        <f>A657+1</f>
        <v>639</v>
      </c>
      <c r="B658" s="155" t="s">
        <v>56</v>
      </c>
      <c r="C658" s="165" t="s">
        <v>770</v>
      </c>
      <c r="D658" s="63">
        <v>51</v>
      </c>
      <c r="E658" s="168">
        <f>D658/$D$873</f>
        <v>1.3127514498181454E-4</v>
      </c>
      <c r="F658" s="169">
        <f t="shared" si="47"/>
        <v>0.98281067807473399</v>
      </c>
      <c r="BE658" s="23"/>
      <c r="BF658" s="23"/>
      <c r="BG658" s="23"/>
      <c r="BH658" s="23"/>
      <c r="BI658" s="23"/>
      <c r="BJ658" s="23"/>
    </row>
    <row r="659" spans="1:62" ht="18.75" customHeight="1">
      <c r="A659" s="154">
        <f>A658+1</f>
        <v>640</v>
      </c>
      <c r="B659" s="155" t="s">
        <v>52</v>
      </c>
      <c r="C659" s="165" t="s">
        <v>814</v>
      </c>
      <c r="D659" s="63">
        <v>50</v>
      </c>
      <c r="E659" s="168">
        <f>D659/$D$873</f>
        <v>1.2870112253119071E-4</v>
      </c>
      <c r="F659" s="169">
        <f t="shared" si="47"/>
        <v>0.98293937919726515</v>
      </c>
      <c r="BE659" s="23"/>
      <c r="BF659" s="23"/>
      <c r="BG659" s="23"/>
      <c r="BH659" s="23"/>
      <c r="BI659" s="23"/>
      <c r="BJ659" s="23"/>
    </row>
    <row r="660" spans="1:62" ht="18.75" customHeight="1">
      <c r="A660" s="154">
        <f>A659+1</f>
        <v>641</v>
      </c>
      <c r="B660" s="155" t="s">
        <v>58</v>
      </c>
      <c r="C660" s="165" t="s">
        <v>1575</v>
      </c>
      <c r="D660" s="63">
        <v>50</v>
      </c>
      <c r="E660" s="168">
        <f>D660/$D$873</f>
        <v>1.2870112253119071E-4</v>
      </c>
      <c r="F660" s="169">
        <f t="shared" si="47"/>
        <v>0.98306808031979631</v>
      </c>
      <c r="BE660" s="23"/>
      <c r="BF660" s="23"/>
      <c r="BG660" s="23"/>
      <c r="BH660" s="23"/>
      <c r="BI660" s="23"/>
      <c r="BJ660" s="23"/>
    </row>
    <row r="661" spans="1:62" ht="18.75" customHeight="1">
      <c r="A661" s="154">
        <f>A660+1</f>
        <v>642</v>
      </c>
      <c r="B661" s="155" t="s">
        <v>72</v>
      </c>
      <c r="C661" s="165" t="s">
        <v>1758</v>
      </c>
      <c r="D661" s="63">
        <v>50</v>
      </c>
      <c r="E661" s="168">
        <f>D661/$D$873</f>
        <v>1.2870112253119071E-4</v>
      </c>
      <c r="F661" s="169">
        <f t="shared" si="47"/>
        <v>0.98319678144232747</v>
      </c>
      <c r="BE661" s="23"/>
      <c r="BF661" s="23"/>
      <c r="BG661" s="23"/>
      <c r="BH661" s="23"/>
      <c r="BI661" s="23"/>
      <c r="BJ661" s="23"/>
    </row>
    <row r="662" spans="1:62" ht="18.75" customHeight="1">
      <c r="A662" s="154">
        <f>A661+1</f>
        <v>643</v>
      </c>
      <c r="B662" s="155" t="s">
        <v>72</v>
      </c>
      <c r="C662" s="165" t="s">
        <v>1765</v>
      </c>
      <c r="D662" s="63">
        <v>50</v>
      </c>
      <c r="E662" s="168">
        <f>D662/$D$873</f>
        <v>1.2870112253119071E-4</v>
      </c>
      <c r="F662" s="169">
        <f t="shared" ref="F662:F725" si="48">F661+E662</f>
        <v>0.98332548256485863</v>
      </c>
      <c r="BE662" s="23"/>
      <c r="BF662" s="23"/>
      <c r="BG662" s="23"/>
      <c r="BH662" s="23"/>
      <c r="BI662" s="23"/>
      <c r="BJ662" s="23"/>
    </row>
    <row r="663" spans="1:62" ht="18.75" customHeight="1">
      <c r="A663" s="154">
        <f>A662+1</f>
        <v>644</v>
      </c>
      <c r="B663" s="155" t="s">
        <v>72</v>
      </c>
      <c r="C663" s="165" t="s">
        <v>1770</v>
      </c>
      <c r="D663" s="63">
        <v>50</v>
      </c>
      <c r="E663" s="168">
        <f>D663/$D$873</f>
        <v>1.2870112253119071E-4</v>
      </c>
      <c r="F663" s="169">
        <f t="shared" si="48"/>
        <v>0.98345418368738979</v>
      </c>
    </row>
    <row r="664" spans="1:62" ht="18.75" customHeight="1">
      <c r="A664" s="154">
        <f>A663+1</f>
        <v>645</v>
      </c>
      <c r="B664" s="155" t="s">
        <v>72</v>
      </c>
      <c r="C664" s="165" t="s">
        <v>647</v>
      </c>
      <c r="D664" s="63">
        <v>49</v>
      </c>
      <c r="E664" s="168">
        <f>D664/$D$873</f>
        <v>1.261271000805669E-4</v>
      </c>
      <c r="F664" s="169">
        <f t="shared" si="48"/>
        <v>0.98358031078747032</v>
      </c>
    </row>
    <row r="665" spans="1:62" ht="18.75" customHeight="1">
      <c r="A665" s="154">
        <f>A664+1</f>
        <v>646</v>
      </c>
      <c r="B665" s="155" t="s">
        <v>61</v>
      </c>
      <c r="C665" s="165" t="s">
        <v>679</v>
      </c>
      <c r="D665" s="63">
        <v>49</v>
      </c>
      <c r="E665" s="168">
        <f>D665/$D$873</f>
        <v>1.261271000805669E-4</v>
      </c>
      <c r="F665" s="169">
        <f t="shared" si="48"/>
        <v>0.98370643788755086</v>
      </c>
    </row>
    <row r="666" spans="1:62" ht="18.75" customHeight="1">
      <c r="A666" s="154">
        <f>A665+1</f>
        <v>647</v>
      </c>
      <c r="B666" s="155" t="s">
        <v>52</v>
      </c>
      <c r="C666" s="165" t="s">
        <v>755</v>
      </c>
      <c r="D666" s="63">
        <v>49</v>
      </c>
      <c r="E666" s="168">
        <f>D666/$D$873</f>
        <v>1.261271000805669E-4</v>
      </c>
      <c r="F666" s="169">
        <f t="shared" si="48"/>
        <v>0.98383256498763139</v>
      </c>
    </row>
    <row r="667" spans="1:62" ht="18.75" customHeight="1">
      <c r="A667" s="154">
        <f>A666+1</f>
        <v>648</v>
      </c>
      <c r="B667" s="155" t="s">
        <v>917</v>
      </c>
      <c r="C667" s="165" t="s">
        <v>1668</v>
      </c>
      <c r="D667" s="63">
        <v>49</v>
      </c>
      <c r="E667" s="168">
        <f>D667/$D$873</f>
        <v>1.261271000805669E-4</v>
      </c>
      <c r="F667" s="169">
        <f t="shared" si="48"/>
        <v>0.98395869208771192</v>
      </c>
    </row>
    <row r="668" spans="1:62" ht="18.75" customHeight="1">
      <c r="A668" s="154">
        <f>A667+1</f>
        <v>649</v>
      </c>
      <c r="B668" s="155" t="s">
        <v>64</v>
      </c>
      <c r="C668" s="165" t="s">
        <v>672</v>
      </c>
      <c r="D668" s="63">
        <v>49</v>
      </c>
      <c r="E668" s="168">
        <f>D668/$D$873</f>
        <v>1.261271000805669E-4</v>
      </c>
      <c r="F668" s="169">
        <f t="shared" si="48"/>
        <v>0.98408481918779245</v>
      </c>
    </row>
    <row r="669" spans="1:62" ht="18.75" customHeight="1">
      <c r="A669" s="154">
        <f>A668+1</f>
        <v>650</v>
      </c>
      <c r="B669" s="155" t="s">
        <v>58</v>
      </c>
      <c r="C669" s="165" t="s">
        <v>1715</v>
      </c>
      <c r="D669" s="63">
        <v>49</v>
      </c>
      <c r="E669" s="168">
        <f>D669/$D$873</f>
        <v>1.261271000805669E-4</v>
      </c>
      <c r="F669" s="169">
        <f t="shared" si="48"/>
        <v>0.98421094628787298</v>
      </c>
    </row>
    <row r="670" spans="1:62" ht="18.75" customHeight="1">
      <c r="A670" s="154">
        <f>A669+1</f>
        <v>651</v>
      </c>
      <c r="B670" s="155" t="s">
        <v>72</v>
      </c>
      <c r="C670" s="165" t="s">
        <v>1742</v>
      </c>
      <c r="D670" s="63">
        <v>49</v>
      </c>
      <c r="E670" s="168">
        <f>D670/$D$873</f>
        <v>1.261271000805669E-4</v>
      </c>
      <c r="F670" s="169">
        <f t="shared" si="48"/>
        <v>0.98433707338795351</v>
      </c>
    </row>
    <row r="671" spans="1:62" ht="18.75" customHeight="1">
      <c r="A671" s="154">
        <f>A670+1</f>
        <v>652</v>
      </c>
      <c r="B671" s="155" t="s">
        <v>52</v>
      </c>
      <c r="C671" s="165" t="s">
        <v>658</v>
      </c>
      <c r="D671" s="63">
        <v>48</v>
      </c>
      <c r="E671" s="168">
        <f>D671/$D$873</f>
        <v>1.235530776299431E-4</v>
      </c>
      <c r="F671" s="169">
        <f t="shared" si="48"/>
        <v>0.98446062646558341</v>
      </c>
    </row>
    <row r="672" spans="1:62" ht="18.75" customHeight="1">
      <c r="A672" s="154">
        <f>A671+1</f>
        <v>653</v>
      </c>
      <c r="B672" s="155" t="s">
        <v>64</v>
      </c>
      <c r="C672" s="165" t="s">
        <v>669</v>
      </c>
      <c r="D672" s="63">
        <v>48</v>
      </c>
      <c r="E672" s="168">
        <f>D672/$D$873</f>
        <v>1.235530776299431E-4</v>
      </c>
      <c r="F672" s="169">
        <f t="shared" si="48"/>
        <v>0.98458417954321331</v>
      </c>
    </row>
    <row r="673" spans="1:62" ht="18.75" customHeight="1">
      <c r="A673" s="154">
        <f>A672+1</f>
        <v>654</v>
      </c>
      <c r="B673" s="155" t="s">
        <v>58</v>
      </c>
      <c r="C673" s="165" t="s">
        <v>798</v>
      </c>
      <c r="D673" s="63">
        <v>48</v>
      </c>
      <c r="E673" s="168">
        <f>D673/$D$873</f>
        <v>1.235530776299431E-4</v>
      </c>
      <c r="F673" s="169">
        <f t="shared" si="48"/>
        <v>0.98470773262084321</v>
      </c>
    </row>
    <row r="674" spans="1:62" ht="18.75" customHeight="1">
      <c r="A674" s="154">
        <f>A673+1</f>
        <v>655</v>
      </c>
      <c r="B674" s="155" t="s">
        <v>58</v>
      </c>
      <c r="C674" s="165" t="s">
        <v>796</v>
      </c>
      <c r="D674" s="63">
        <v>47</v>
      </c>
      <c r="E674" s="168">
        <f>D674/$D$873</f>
        <v>1.2097905517931928E-4</v>
      </c>
      <c r="F674" s="169">
        <f t="shared" si="48"/>
        <v>0.98482871167602248</v>
      </c>
    </row>
    <row r="675" spans="1:62" ht="18.75" customHeight="1">
      <c r="A675" s="154">
        <f>A674+1</f>
        <v>656</v>
      </c>
      <c r="B675" s="155" t="s">
        <v>52</v>
      </c>
      <c r="C675" s="165" t="s">
        <v>743</v>
      </c>
      <c r="D675" s="63">
        <v>47</v>
      </c>
      <c r="E675" s="168">
        <f>D675/$D$873</f>
        <v>1.2097905517931928E-4</v>
      </c>
      <c r="F675" s="169">
        <f t="shared" si="48"/>
        <v>0.98494969073120175</v>
      </c>
    </row>
    <row r="676" spans="1:62" ht="18.75" customHeight="1">
      <c r="A676" s="154">
        <f>A675+1</f>
        <v>657</v>
      </c>
      <c r="B676" s="155" t="s">
        <v>72</v>
      </c>
      <c r="C676" s="165" t="s">
        <v>703</v>
      </c>
      <c r="D676" s="63">
        <v>47</v>
      </c>
      <c r="E676" s="168">
        <f>D676/$D$873</f>
        <v>1.2097905517931928E-4</v>
      </c>
      <c r="F676" s="169">
        <f t="shared" si="48"/>
        <v>0.98507066978638103</v>
      </c>
    </row>
    <row r="677" spans="1:62" ht="18.75" customHeight="1">
      <c r="A677" s="154">
        <f>A676+1</f>
        <v>658</v>
      </c>
      <c r="B677" s="155" t="s">
        <v>58</v>
      </c>
      <c r="C677" s="165" t="s">
        <v>678</v>
      </c>
      <c r="D677" s="63">
        <v>47</v>
      </c>
      <c r="E677" s="168">
        <f>D677/$D$873</f>
        <v>1.2097905517931928E-4</v>
      </c>
      <c r="F677" s="169">
        <f t="shared" si="48"/>
        <v>0.9851916488415603</v>
      </c>
    </row>
    <row r="678" spans="1:62" ht="18.75" customHeight="1">
      <c r="A678" s="154">
        <f>A677+1</f>
        <v>659</v>
      </c>
      <c r="B678" s="155" t="s">
        <v>61</v>
      </c>
      <c r="C678" s="165" t="s">
        <v>704</v>
      </c>
      <c r="D678" s="63">
        <v>47</v>
      </c>
      <c r="E678" s="168">
        <f>D678/$D$873</f>
        <v>1.2097905517931928E-4</v>
      </c>
      <c r="F678" s="169">
        <f t="shared" si="48"/>
        <v>0.98531262789673957</v>
      </c>
    </row>
    <row r="679" spans="1:62" ht="18.75" customHeight="1">
      <c r="A679" s="154">
        <f>A678+1</f>
        <v>660</v>
      </c>
      <c r="B679" s="155" t="s">
        <v>917</v>
      </c>
      <c r="C679" s="165" t="s">
        <v>597</v>
      </c>
      <c r="D679" s="63">
        <v>46</v>
      </c>
      <c r="E679" s="168">
        <f>D679/$D$873</f>
        <v>1.1840503272869546E-4</v>
      </c>
      <c r="F679" s="169">
        <f t="shared" si="48"/>
        <v>0.98543103292946821</v>
      </c>
      <c r="BE679" s="23"/>
      <c r="BF679" s="23"/>
      <c r="BG679" s="23"/>
      <c r="BH679" s="23"/>
      <c r="BI679" s="23"/>
      <c r="BJ679" s="23"/>
    </row>
    <row r="680" spans="1:62" ht="18.75" customHeight="1">
      <c r="A680" s="154">
        <f>A679+1</f>
        <v>661</v>
      </c>
      <c r="B680" s="155" t="s">
        <v>58</v>
      </c>
      <c r="C680" s="165" t="s">
        <v>688</v>
      </c>
      <c r="D680" s="63">
        <v>46</v>
      </c>
      <c r="E680" s="168">
        <f>D680/$D$873</f>
        <v>1.1840503272869546E-4</v>
      </c>
      <c r="F680" s="169">
        <f t="shared" si="48"/>
        <v>0.98554943796219685</v>
      </c>
      <c r="BE680" s="23"/>
      <c r="BF680" s="23"/>
      <c r="BG680" s="23"/>
      <c r="BH680" s="23"/>
      <c r="BI680" s="23"/>
      <c r="BJ680" s="23"/>
    </row>
    <row r="681" spans="1:62" ht="18.75" customHeight="1">
      <c r="A681" s="154">
        <f>A680+1</f>
        <v>662</v>
      </c>
      <c r="B681" s="155" t="s">
        <v>52</v>
      </c>
      <c r="C681" s="165" t="s">
        <v>1757</v>
      </c>
      <c r="D681" s="63">
        <v>46</v>
      </c>
      <c r="E681" s="168">
        <f>D681/$D$873</f>
        <v>1.1840503272869546E-4</v>
      </c>
      <c r="F681" s="169">
        <f t="shared" si="48"/>
        <v>0.98566784299492549</v>
      </c>
      <c r="BE681" s="23"/>
      <c r="BF681" s="23"/>
      <c r="BG681" s="23"/>
      <c r="BH681" s="23"/>
      <c r="BI681" s="23"/>
      <c r="BJ681" s="23"/>
    </row>
    <row r="682" spans="1:62" ht="18.75" customHeight="1">
      <c r="A682" s="154">
        <f>A681+1</f>
        <v>663</v>
      </c>
      <c r="B682" s="155" t="s">
        <v>58</v>
      </c>
      <c r="C682" s="165" t="s">
        <v>663</v>
      </c>
      <c r="D682" s="63">
        <v>46</v>
      </c>
      <c r="E682" s="168">
        <f>D682/$D$873</f>
        <v>1.1840503272869546E-4</v>
      </c>
      <c r="F682" s="169">
        <f t="shared" si="48"/>
        <v>0.98578624802765413</v>
      </c>
      <c r="BE682" s="23"/>
      <c r="BF682" s="23"/>
      <c r="BG682" s="23"/>
      <c r="BH682" s="23"/>
      <c r="BI682" s="23"/>
      <c r="BJ682" s="23"/>
    </row>
    <row r="683" spans="1:62" ht="18.75" customHeight="1">
      <c r="A683" s="154">
        <f>A682+1</f>
        <v>664</v>
      </c>
      <c r="B683" s="155" t="s">
        <v>72</v>
      </c>
      <c r="C683" s="165" t="s">
        <v>1578</v>
      </c>
      <c r="D683" s="63">
        <v>45</v>
      </c>
      <c r="E683" s="168">
        <f>D683/$D$873</f>
        <v>1.1583101027807164E-4</v>
      </c>
      <c r="F683" s="169">
        <f t="shared" si="48"/>
        <v>0.98590207903793226</v>
      </c>
      <c r="BE683" s="23"/>
      <c r="BF683" s="23"/>
      <c r="BG683" s="23"/>
      <c r="BH683" s="23"/>
      <c r="BI683" s="23"/>
      <c r="BJ683" s="23"/>
    </row>
    <row r="684" spans="1:62" ht="18.75" customHeight="1">
      <c r="A684" s="154">
        <f>A683+1</f>
        <v>665</v>
      </c>
      <c r="B684" s="155" t="s">
        <v>64</v>
      </c>
      <c r="C684" s="165" t="s">
        <v>655</v>
      </c>
      <c r="D684" s="63">
        <v>45</v>
      </c>
      <c r="E684" s="168">
        <f>D684/$D$873</f>
        <v>1.1583101027807164E-4</v>
      </c>
      <c r="F684" s="169">
        <f t="shared" si="48"/>
        <v>0.98601791004821038</v>
      </c>
      <c r="BE684" s="23"/>
      <c r="BF684" s="23"/>
      <c r="BG684" s="23"/>
      <c r="BH684" s="23"/>
      <c r="BI684" s="23"/>
      <c r="BJ684" s="23"/>
    </row>
    <row r="685" spans="1:62" ht="18.75" customHeight="1">
      <c r="A685" s="154">
        <f>A684+1</f>
        <v>666</v>
      </c>
      <c r="B685" s="155" t="s">
        <v>58</v>
      </c>
      <c r="C685" s="165" t="s">
        <v>712</v>
      </c>
      <c r="D685" s="63">
        <v>45</v>
      </c>
      <c r="E685" s="168">
        <f>D685/$D$873</f>
        <v>1.1583101027807164E-4</v>
      </c>
      <c r="F685" s="169">
        <f t="shared" si="48"/>
        <v>0.9861337410584885</v>
      </c>
      <c r="BE685" s="23"/>
      <c r="BF685" s="23"/>
      <c r="BG685" s="23"/>
      <c r="BH685" s="23"/>
      <c r="BI685" s="23"/>
      <c r="BJ685" s="23"/>
    </row>
    <row r="686" spans="1:62" ht="18.75" customHeight="1">
      <c r="A686" s="154">
        <f>A685+1</f>
        <v>667</v>
      </c>
      <c r="B686" s="155" t="s">
        <v>52</v>
      </c>
      <c r="C686" s="165" t="s">
        <v>1723</v>
      </c>
      <c r="D686" s="63">
        <v>45</v>
      </c>
      <c r="E686" s="168">
        <f>D686/$D$873</f>
        <v>1.1583101027807164E-4</v>
      </c>
      <c r="F686" s="169">
        <f t="shared" si="48"/>
        <v>0.98624957206876662</v>
      </c>
      <c r="BE686" s="23"/>
      <c r="BF686" s="23"/>
      <c r="BG686" s="23"/>
      <c r="BH686" s="23"/>
      <c r="BI686" s="23"/>
      <c r="BJ686" s="23"/>
    </row>
    <row r="687" spans="1:62" ht="18.75" customHeight="1">
      <c r="A687" s="154">
        <f>A686+1</f>
        <v>668</v>
      </c>
      <c r="B687" s="155" t="s">
        <v>58</v>
      </c>
      <c r="C687" s="165" t="s">
        <v>754</v>
      </c>
      <c r="D687" s="63">
        <v>44</v>
      </c>
      <c r="E687" s="168">
        <f>D687/$D$873</f>
        <v>1.1325698782744783E-4</v>
      </c>
      <c r="F687" s="169">
        <f t="shared" si="48"/>
        <v>0.98636282905659411</v>
      </c>
      <c r="BE687" s="23"/>
      <c r="BF687" s="23"/>
      <c r="BG687" s="23"/>
      <c r="BH687" s="23"/>
      <c r="BI687" s="23"/>
      <c r="BJ687" s="23"/>
    </row>
    <row r="688" spans="1:62" ht="18.75" customHeight="1">
      <c r="A688" s="154">
        <f>A687+1</f>
        <v>669</v>
      </c>
      <c r="B688" s="155" t="s">
        <v>56</v>
      </c>
      <c r="C688" s="165" t="s">
        <v>781</v>
      </c>
      <c r="D688" s="63">
        <v>44</v>
      </c>
      <c r="E688" s="168">
        <f>D688/$D$873</f>
        <v>1.1325698782744783E-4</v>
      </c>
      <c r="F688" s="169">
        <f t="shared" si="48"/>
        <v>0.98647608604442161</v>
      </c>
      <c r="BE688" s="23"/>
      <c r="BF688" s="23"/>
      <c r="BG688" s="23"/>
      <c r="BH688" s="23"/>
      <c r="BI688" s="23"/>
      <c r="BJ688" s="23"/>
    </row>
    <row r="689" spans="1:62" ht="18.75" customHeight="1">
      <c r="A689" s="154">
        <f>A688+1</f>
        <v>670</v>
      </c>
      <c r="B689" s="155" t="s">
        <v>52</v>
      </c>
      <c r="C689" s="165" t="s">
        <v>748</v>
      </c>
      <c r="D689" s="63">
        <v>44</v>
      </c>
      <c r="E689" s="168">
        <f>D689/$D$873</f>
        <v>1.1325698782744783E-4</v>
      </c>
      <c r="F689" s="169">
        <f t="shared" si="48"/>
        <v>0.9865893430322491</v>
      </c>
      <c r="BE689" s="23"/>
      <c r="BF689" s="23"/>
      <c r="BG689" s="23"/>
      <c r="BH689" s="23"/>
      <c r="BI689" s="23"/>
      <c r="BJ689" s="23"/>
    </row>
    <row r="690" spans="1:62" ht="18.75" customHeight="1">
      <c r="A690" s="154">
        <f>A689+1</f>
        <v>671</v>
      </c>
      <c r="B690" s="155" t="s">
        <v>64</v>
      </c>
      <c r="C690" s="165" t="s">
        <v>1659</v>
      </c>
      <c r="D690" s="63">
        <v>44</v>
      </c>
      <c r="E690" s="168">
        <f>D690/$D$873</f>
        <v>1.1325698782744783E-4</v>
      </c>
      <c r="F690" s="169">
        <f t="shared" si="48"/>
        <v>0.98670260002007659</v>
      </c>
      <c r="BE690" s="23"/>
      <c r="BF690" s="23"/>
      <c r="BG690" s="23"/>
      <c r="BH690" s="23"/>
      <c r="BI690" s="23"/>
      <c r="BJ690" s="23"/>
    </row>
    <row r="691" spans="1:62" ht="18.75" customHeight="1">
      <c r="A691" s="154">
        <f>A690+1</f>
        <v>672</v>
      </c>
      <c r="B691" s="155" t="s">
        <v>58</v>
      </c>
      <c r="C691" s="165" t="s">
        <v>728</v>
      </c>
      <c r="D691" s="63">
        <v>44</v>
      </c>
      <c r="E691" s="168">
        <f>D691/$D$873</f>
        <v>1.1325698782744783E-4</v>
      </c>
      <c r="F691" s="169">
        <f t="shared" si="48"/>
        <v>0.98681585700790408</v>
      </c>
      <c r="BE691" s="23"/>
      <c r="BF691" s="23"/>
      <c r="BG691" s="23"/>
      <c r="BH691" s="23"/>
      <c r="BI691" s="23"/>
      <c r="BJ691" s="23"/>
    </row>
    <row r="692" spans="1:62" ht="18.75" customHeight="1">
      <c r="A692" s="154">
        <f>A691+1</f>
        <v>673</v>
      </c>
      <c r="B692" s="155" t="s">
        <v>58</v>
      </c>
      <c r="C692" s="165" t="s">
        <v>1702</v>
      </c>
      <c r="D692" s="63">
        <v>44</v>
      </c>
      <c r="E692" s="168">
        <f>D692/$D$873</f>
        <v>1.1325698782744783E-4</v>
      </c>
      <c r="F692" s="169">
        <f t="shared" si="48"/>
        <v>0.98692911399573158</v>
      </c>
      <c r="BE692" s="23"/>
      <c r="BF692" s="23"/>
      <c r="BG692" s="23"/>
      <c r="BH692" s="23"/>
      <c r="BI692" s="23"/>
      <c r="BJ692" s="23"/>
    </row>
    <row r="693" spans="1:62" ht="18.75" customHeight="1">
      <c r="A693" s="154">
        <f>A692+1</f>
        <v>674</v>
      </c>
      <c r="B693" s="155" t="s">
        <v>917</v>
      </c>
      <c r="C693" s="165" t="s">
        <v>751</v>
      </c>
      <c r="D693" s="63">
        <v>44</v>
      </c>
      <c r="E693" s="168">
        <f>D693/$D$873</f>
        <v>1.1325698782744783E-4</v>
      </c>
      <c r="F693" s="169">
        <f t="shared" si="48"/>
        <v>0.98704237098355907</v>
      </c>
      <c r="BE693" s="23"/>
      <c r="BF693" s="23"/>
      <c r="BG693" s="23"/>
      <c r="BH693" s="23"/>
      <c r="BI693" s="23"/>
      <c r="BJ693" s="23"/>
    </row>
    <row r="694" spans="1:62" ht="18.75" customHeight="1">
      <c r="A694" s="154">
        <f>A693+1</f>
        <v>675</v>
      </c>
      <c r="B694" s="155" t="s">
        <v>58</v>
      </c>
      <c r="C694" s="165" t="s">
        <v>689</v>
      </c>
      <c r="D694" s="63">
        <v>43</v>
      </c>
      <c r="E694" s="168">
        <f>D694/$D$873</f>
        <v>1.1068296537682402E-4</v>
      </c>
      <c r="F694" s="169">
        <f t="shared" si="48"/>
        <v>0.98715305394893593</v>
      </c>
      <c r="BE694" s="23"/>
      <c r="BF694" s="23"/>
      <c r="BG694" s="23"/>
      <c r="BH694" s="23"/>
      <c r="BI694" s="23"/>
      <c r="BJ694" s="23"/>
    </row>
    <row r="695" spans="1:62" ht="18.75" customHeight="1">
      <c r="A695" s="154">
        <f>A694+1</f>
        <v>676</v>
      </c>
      <c r="B695" s="155" t="s">
        <v>58</v>
      </c>
      <c r="C695" s="165" t="s">
        <v>1537</v>
      </c>
      <c r="D695" s="63">
        <v>43</v>
      </c>
      <c r="E695" s="168">
        <f>D695/$D$873</f>
        <v>1.1068296537682402E-4</v>
      </c>
      <c r="F695" s="169">
        <f t="shared" si="48"/>
        <v>0.9872637369143128</v>
      </c>
      <c r="BE695" s="23"/>
      <c r="BF695" s="23"/>
      <c r="BG695" s="23"/>
      <c r="BH695" s="23"/>
      <c r="BI695" s="23"/>
      <c r="BJ695" s="23"/>
    </row>
    <row r="696" spans="1:62" ht="18.75" customHeight="1">
      <c r="A696" s="154">
        <f>A695+1</f>
        <v>677</v>
      </c>
      <c r="B696" s="155" t="s">
        <v>72</v>
      </c>
      <c r="C696" s="165" t="s">
        <v>1604</v>
      </c>
      <c r="D696" s="63">
        <v>43</v>
      </c>
      <c r="E696" s="168">
        <f>D696/$D$873</f>
        <v>1.1068296537682402E-4</v>
      </c>
      <c r="F696" s="169">
        <f t="shared" si="48"/>
        <v>0.98737441987968966</v>
      </c>
      <c r="BE696" s="23"/>
      <c r="BF696" s="23"/>
      <c r="BG696" s="23"/>
      <c r="BH696" s="23"/>
      <c r="BI696" s="23"/>
      <c r="BJ696" s="23"/>
    </row>
    <row r="697" spans="1:62" ht="18.75" customHeight="1">
      <c r="A697" s="154">
        <f>A696+1</f>
        <v>678</v>
      </c>
      <c r="B697" s="155" t="s">
        <v>61</v>
      </c>
      <c r="C697" s="165" t="s">
        <v>618</v>
      </c>
      <c r="D697" s="63">
        <v>43</v>
      </c>
      <c r="E697" s="168">
        <f>D697/$D$873</f>
        <v>1.1068296537682402E-4</v>
      </c>
      <c r="F697" s="169">
        <f t="shared" si="48"/>
        <v>0.98748510284506652</v>
      </c>
      <c r="BE697" s="23"/>
      <c r="BF697" s="23"/>
      <c r="BG697" s="23"/>
      <c r="BH697" s="23"/>
      <c r="BI697" s="23"/>
      <c r="BJ697" s="23"/>
    </row>
    <row r="698" spans="1:62" ht="18.75" customHeight="1">
      <c r="A698" s="154">
        <f>A697+1</f>
        <v>679</v>
      </c>
      <c r="B698" s="155" t="s">
        <v>58</v>
      </c>
      <c r="C698" s="165" t="s">
        <v>771</v>
      </c>
      <c r="D698" s="63">
        <v>43</v>
      </c>
      <c r="E698" s="168">
        <f>D698/$D$873</f>
        <v>1.1068296537682402E-4</v>
      </c>
      <c r="F698" s="169">
        <f t="shared" si="48"/>
        <v>0.98759578581044338</v>
      </c>
      <c r="BE698" s="23"/>
      <c r="BF698" s="23"/>
      <c r="BG698" s="23"/>
      <c r="BH698" s="23"/>
      <c r="BI698" s="23"/>
      <c r="BJ698" s="23"/>
    </row>
    <row r="699" spans="1:62" ht="18.75" customHeight="1">
      <c r="A699" s="154">
        <f>A698+1</f>
        <v>680</v>
      </c>
      <c r="B699" s="155" t="s">
        <v>52</v>
      </c>
      <c r="C699" s="165" t="s">
        <v>1721</v>
      </c>
      <c r="D699" s="63">
        <v>43</v>
      </c>
      <c r="E699" s="168">
        <f>D699/$D$873</f>
        <v>1.1068296537682402E-4</v>
      </c>
      <c r="F699" s="169">
        <f t="shared" si="48"/>
        <v>0.98770646877582025</v>
      </c>
      <c r="BE699" s="23"/>
      <c r="BF699" s="23"/>
      <c r="BG699" s="23"/>
      <c r="BH699" s="23"/>
      <c r="BI699" s="23"/>
      <c r="BJ699" s="23"/>
    </row>
    <row r="700" spans="1:62" ht="18.75" customHeight="1">
      <c r="A700" s="154">
        <f>A699+1</f>
        <v>681</v>
      </c>
      <c r="B700" s="155" t="s">
        <v>58</v>
      </c>
      <c r="C700" s="165" t="s">
        <v>623</v>
      </c>
      <c r="D700" s="63">
        <v>43</v>
      </c>
      <c r="E700" s="168">
        <f>D700/$D$873</f>
        <v>1.1068296537682402E-4</v>
      </c>
      <c r="F700" s="169">
        <f t="shared" si="48"/>
        <v>0.98781715174119711</v>
      </c>
      <c r="BE700" s="23"/>
      <c r="BF700" s="23"/>
      <c r="BG700" s="23"/>
      <c r="BH700" s="23"/>
      <c r="BI700" s="23"/>
      <c r="BJ700" s="23"/>
    </row>
    <row r="701" spans="1:62" ht="18.75" customHeight="1">
      <c r="A701" s="154">
        <f>A700+1</f>
        <v>682</v>
      </c>
      <c r="B701" s="155" t="s">
        <v>58</v>
      </c>
      <c r="C701" s="165" t="s">
        <v>760</v>
      </c>
      <c r="D701" s="63">
        <v>43</v>
      </c>
      <c r="E701" s="168">
        <f>D701/$D$873</f>
        <v>1.1068296537682402E-4</v>
      </c>
      <c r="F701" s="169">
        <f t="shared" si="48"/>
        <v>0.98792783470657397</v>
      </c>
      <c r="BE701" s="23"/>
      <c r="BF701" s="23"/>
      <c r="BG701" s="23"/>
      <c r="BH701" s="23"/>
      <c r="BI701" s="23"/>
      <c r="BJ701" s="23"/>
    </row>
    <row r="702" spans="1:62" ht="18.75" customHeight="1">
      <c r="A702" s="154">
        <f>A701+1</f>
        <v>683</v>
      </c>
      <c r="B702" s="155" t="s">
        <v>79</v>
      </c>
      <c r="C702" s="165" t="s">
        <v>652</v>
      </c>
      <c r="D702" s="63">
        <v>43</v>
      </c>
      <c r="E702" s="168">
        <f>D702/$D$873</f>
        <v>1.1068296537682402E-4</v>
      </c>
      <c r="F702" s="169">
        <f t="shared" si="48"/>
        <v>0.98803851767195083</v>
      </c>
      <c r="BE702" s="23"/>
      <c r="BF702" s="23"/>
      <c r="BG702" s="23"/>
      <c r="BH702" s="23"/>
      <c r="BI702" s="23"/>
      <c r="BJ702" s="23"/>
    </row>
    <row r="703" spans="1:62" ht="18.75" customHeight="1">
      <c r="A703" s="154">
        <f>A702+1</f>
        <v>684</v>
      </c>
      <c r="B703" s="155" t="s">
        <v>72</v>
      </c>
      <c r="C703" s="165" t="s">
        <v>742</v>
      </c>
      <c r="D703" s="63">
        <v>42</v>
      </c>
      <c r="E703" s="168">
        <f>D703/$D$873</f>
        <v>1.081089429262002E-4</v>
      </c>
      <c r="F703" s="169">
        <f t="shared" si="48"/>
        <v>0.98814662661487707</v>
      </c>
      <c r="BE703" s="23"/>
      <c r="BF703" s="23"/>
      <c r="BG703" s="23"/>
      <c r="BH703" s="23"/>
      <c r="BI703" s="23"/>
      <c r="BJ703" s="23"/>
    </row>
    <row r="704" spans="1:62" ht="18.75" customHeight="1">
      <c r="A704" s="154">
        <f>A703+1</f>
        <v>685</v>
      </c>
      <c r="B704" s="155" t="s">
        <v>56</v>
      </c>
      <c r="C704" s="165" t="s">
        <v>763</v>
      </c>
      <c r="D704" s="63">
        <v>42</v>
      </c>
      <c r="E704" s="168">
        <f>D704/$D$873</f>
        <v>1.081089429262002E-4</v>
      </c>
      <c r="F704" s="169">
        <f t="shared" si="48"/>
        <v>0.9882547355578033</v>
      </c>
      <c r="BE704" s="23"/>
      <c r="BF704" s="23"/>
      <c r="BG704" s="23"/>
      <c r="BH704" s="23"/>
      <c r="BI704" s="23"/>
      <c r="BJ704" s="23"/>
    </row>
    <row r="705" spans="1:88" ht="18.75" customHeight="1">
      <c r="A705" s="154">
        <f>A704+1</f>
        <v>686</v>
      </c>
      <c r="B705" s="155" t="s">
        <v>58</v>
      </c>
      <c r="C705" s="165" t="s">
        <v>682</v>
      </c>
      <c r="D705" s="63">
        <v>42</v>
      </c>
      <c r="E705" s="168">
        <f>D705/$D$873</f>
        <v>1.081089429262002E-4</v>
      </c>
      <c r="F705" s="169">
        <f t="shared" si="48"/>
        <v>0.98836284450072953</v>
      </c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  <c r="AH705" s="23"/>
      <c r="AI705" s="23"/>
      <c r="AJ705" s="23"/>
      <c r="AK705" s="23"/>
      <c r="AL705" s="23"/>
      <c r="AM705" s="23"/>
      <c r="AN705" s="23"/>
      <c r="AO705" s="23"/>
      <c r="AP705" s="23"/>
      <c r="AQ705" s="23"/>
      <c r="AR705" s="23"/>
      <c r="AS705" s="23"/>
      <c r="AT705" s="23"/>
      <c r="AU705" s="23"/>
      <c r="AV705" s="23"/>
      <c r="AW705" s="23"/>
      <c r="AX705" s="23"/>
      <c r="AY705" s="23"/>
      <c r="AZ705" s="23"/>
      <c r="BA705" s="23"/>
      <c r="BB705" s="23"/>
      <c r="BC705" s="23"/>
      <c r="BD705" s="23"/>
      <c r="BE705" s="23"/>
      <c r="BF705" s="23"/>
      <c r="BG705" s="23"/>
      <c r="BH705" s="23"/>
      <c r="BI705" s="23"/>
      <c r="BJ705" s="23"/>
      <c r="BK705" s="23"/>
      <c r="BL705" s="23"/>
      <c r="BM705" s="23"/>
      <c r="BN705" s="23"/>
      <c r="BO705" s="23"/>
      <c r="BP705" s="23"/>
      <c r="BQ705" s="23"/>
      <c r="BR705" s="23"/>
      <c r="BS705" s="23"/>
      <c r="BT705" s="23"/>
      <c r="BU705" s="23"/>
      <c r="BV705" s="23"/>
      <c r="BW705" s="23"/>
      <c r="BX705" s="23"/>
      <c r="BY705" s="23"/>
      <c r="BZ705" s="23"/>
      <c r="CA705" s="23"/>
      <c r="CB705" s="23"/>
      <c r="CC705" s="23"/>
      <c r="CD705" s="23"/>
      <c r="CE705" s="23"/>
      <c r="CF705" s="23"/>
      <c r="CG705" s="23"/>
      <c r="CH705" s="23"/>
      <c r="CI705" s="23"/>
      <c r="CJ705" s="23"/>
    </row>
    <row r="706" spans="1:88" ht="18.75" customHeight="1">
      <c r="A706" s="154">
        <f>A705+1</f>
        <v>687</v>
      </c>
      <c r="B706" s="155" t="s">
        <v>64</v>
      </c>
      <c r="C706" s="165" t="s">
        <v>1608</v>
      </c>
      <c r="D706" s="63">
        <v>42</v>
      </c>
      <c r="E706" s="168">
        <f>D706/$D$873</f>
        <v>1.081089429262002E-4</v>
      </c>
      <c r="F706" s="169">
        <f t="shared" si="48"/>
        <v>0.98847095344365576</v>
      </c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  <c r="AP706" s="23"/>
      <c r="AQ706" s="23"/>
      <c r="AR706" s="23"/>
      <c r="AS706" s="23"/>
      <c r="AT706" s="23"/>
      <c r="AU706" s="23"/>
      <c r="AV706" s="23"/>
      <c r="AW706" s="23"/>
      <c r="AX706" s="23"/>
      <c r="AY706" s="23"/>
      <c r="AZ706" s="23"/>
      <c r="BA706" s="23"/>
      <c r="BB706" s="23"/>
      <c r="BC706" s="23"/>
      <c r="BD706" s="23"/>
      <c r="BE706" s="23"/>
      <c r="BF706" s="23"/>
      <c r="BG706" s="23"/>
      <c r="BH706" s="23"/>
      <c r="BI706" s="23"/>
      <c r="BJ706" s="23"/>
      <c r="BK706" s="23"/>
      <c r="BL706" s="23"/>
      <c r="BM706" s="23"/>
      <c r="BN706" s="23"/>
      <c r="BO706" s="23"/>
      <c r="BP706" s="23"/>
      <c r="BQ706" s="23"/>
      <c r="BR706" s="23"/>
      <c r="BS706" s="23"/>
      <c r="BT706" s="23"/>
      <c r="BU706" s="23"/>
      <c r="BV706" s="23"/>
      <c r="BW706" s="23"/>
      <c r="BX706" s="23"/>
      <c r="BY706" s="23"/>
      <c r="BZ706" s="23"/>
      <c r="CA706" s="23"/>
      <c r="CB706" s="23"/>
      <c r="CC706" s="23"/>
      <c r="CD706" s="23"/>
      <c r="CE706" s="23"/>
      <c r="CF706" s="23"/>
      <c r="CG706" s="23"/>
      <c r="CH706" s="23"/>
      <c r="CI706" s="23"/>
      <c r="CJ706" s="23"/>
    </row>
    <row r="707" spans="1:88" ht="18.75" customHeight="1">
      <c r="A707" s="154">
        <f>A706+1</f>
        <v>688</v>
      </c>
      <c r="B707" s="155" t="s">
        <v>72</v>
      </c>
      <c r="C707" s="165" t="s">
        <v>1610</v>
      </c>
      <c r="D707" s="63">
        <v>42</v>
      </c>
      <c r="E707" s="168">
        <f>D707/$D$873</f>
        <v>1.081089429262002E-4</v>
      </c>
      <c r="F707" s="169">
        <f t="shared" si="48"/>
        <v>0.988579062386582</v>
      </c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23"/>
      <c r="AH707" s="23"/>
      <c r="AI707" s="23"/>
      <c r="AJ707" s="23"/>
      <c r="AK707" s="23"/>
      <c r="AL707" s="23"/>
      <c r="AM707" s="23"/>
      <c r="AN707" s="23"/>
      <c r="AO707" s="23"/>
      <c r="AP707" s="23"/>
      <c r="AQ707" s="23"/>
      <c r="AR707" s="23"/>
      <c r="AS707" s="23"/>
      <c r="AT707" s="23"/>
      <c r="AU707" s="23"/>
      <c r="AV707" s="23"/>
      <c r="AW707" s="23"/>
      <c r="AX707" s="23"/>
      <c r="AY707" s="23"/>
      <c r="AZ707" s="23"/>
      <c r="BA707" s="23"/>
      <c r="BB707" s="23"/>
      <c r="BC707" s="23"/>
      <c r="BD707" s="23"/>
      <c r="BE707" s="23"/>
      <c r="BF707" s="23"/>
      <c r="BG707" s="23"/>
      <c r="BH707" s="23"/>
      <c r="BI707" s="23"/>
      <c r="BJ707" s="23"/>
      <c r="BK707" s="23"/>
      <c r="BL707" s="23"/>
      <c r="BM707" s="23"/>
      <c r="BN707" s="23"/>
      <c r="BO707" s="23"/>
      <c r="BP707" s="23"/>
      <c r="BQ707" s="23"/>
      <c r="BR707" s="23"/>
      <c r="BS707" s="23"/>
      <c r="BT707" s="23"/>
      <c r="BU707" s="23"/>
      <c r="BV707" s="23"/>
      <c r="BW707" s="23"/>
      <c r="BX707" s="23"/>
      <c r="BY707" s="23"/>
      <c r="BZ707" s="23"/>
      <c r="CA707" s="23"/>
      <c r="CB707" s="23"/>
      <c r="CC707" s="23"/>
      <c r="CD707" s="23"/>
      <c r="CE707" s="23"/>
      <c r="CF707" s="23"/>
      <c r="CG707" s="23"/>
      <c r="CH707" s="23"/>
      <c r="CI707" s="23"/>
      <c r="CJ707" s="23"/>
    </row>
    <row r="708" spans="1:88" ht="18.75" customHeight="1">
      <c r="A708" s="154">
        <f>A707+1</f>
        <v>689</v>
      </c>
      <c r="B708" s="155" t="s">
        <v>52</v>
      </c>
      <c r="C708" s="165" t="s">
        <v>747</v>
      </c>
      <c r="D708" s="63">
        <v>42</v>
      </c>
      <c r="E708" s="168">
        <f>D708/$D$873</f>
        <v>1.081089429262002E-4</v>
      </c>
      <c r="F708" s="169">
        <f t="shared" si="48"/>
        <v>0.98868717132950823</v>
      </c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  <c r="AI708" s="23"/>
      <c r="AJ708" s="23"/>
      <c r="AK708" s="23"/>
      <c r="AL708" s="23"/>
      <c r="AM708" s="23"/>
      <c r="AN708" s="23"/>
      <c r="AO708" s="23"/>
      <c r="AP708" s="23"/>
      <c r="AQ708" s="23"/>
      <c r="AR708" s="23"/>
      <c r="AS708" s="23"/>
      <c r="AT708" s="23"/>
      <c r="AU708" s="23"/>
      <c r="AV708" s="23"/>
      <c r="AW708" s="23"/>
      <c r="AX708" s="23"/>
      <c r="AY708" s="23"/>
      <c r="AZ708" s="23"/>
      <c r="BA708" s="23"/>
      <c r="BB708" s="23"/>
      <c r="BC708" s="23"/>
      <c r="BD708" s="23"/>
      <c r="BE708" s="23"/>
      <c r="BF708" s="23"/>
      <c r="BG708" s="23"/>
      <c r="BH708" s="23"/>
      <c r="BI708" s="23"/>
      <c r="BJ708" s="23"/>
      <c r="BK708" s="23"/>
      <c r="BL708" s="23"/>
      <c r="BM708" s="23"/>
      <c r="BN708" s="23"/>
      <c r="BO708" s="23"/>
      <c r="BP708" s="23"/>
      <c r="BQ708" s="23"/>
      <c r="BR708" s="23"/>
      <c r="BS708" s="23"/>
      <c r="BT708" s="23"/>
      <c r="BU708" s="23"/>
      <c r="BV708" s="23"/>
      <c r="BW708" s="23"/>
      <c r="BX708" s="23"/>
      <c r="BY708" s="23"/>
      <c r="BZ708" s="23"/>
      <c r="CA708" s="23"/>
      <c r="CB708" s="23"/>
      <c r="CC708" s="23"/>
      <c r="CD708" s="23"/>
      <c r="CE708" s="23"/>
      <c r="CF708" s="23"/>
      <c r="CG708" s="23"/>
      <c r="CH708" s="23"/>
      <c r="CI708" s="23"/>
      <c r="CJ708" s="23"/>
    </row>
    <row r="709" spans="1:88" ht="18.75" customHeight="1">
      <c r="A709" s="154">
        <f>A708+1</f>
        <v>690</v>
      </c>
      <c r="B709" s="155" t="s">
        <v>72</v>
      </c>
      <c r="C709" s="165" t="s">
        <v>670</v>
      </c>
      <c r="D709" s="63">
        <v>42</v>
      </c>
      <c r="E709" s="168">
        <f>D709/$D$873</f>
        <v>1.081089429262002E-4</v>
      </c>
      <c r="F709" s="169">
        <f t="shared" si="48"/>
        <v>0.98879528027243446</v>
      </c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  <c r="AH709" s="23"/>
      <c r="AI709" s="23"/>
      <c r="AJ709" s="23"/>
      <c r="AK709" s="23"/>
      <c r="AL709" s="23"/>
      <c r="AM709" s="23"/>
      <c r="AN709" s="23"/>
      <c r="AO709" s="23"/>
      <c r="AP709" s="23"/>
      <c r="AQ709" s="23"/>
      <c r="AR709" s="23"/>
      <c r="AS709" s="23"/>
      <c r="AT709" s="23"/>
      <c r="AU709" s="23"/>
      <c r="AV709" s="23"/>
      <c r="AW709" s="23"/>
      <c r="AX709" s="23"/>
      <c r="AY709" s="23"/>
      <c r="AZ709" s="23"/>
      <c r="BA709" s="23"/>
      <c r="BB709" s="23"/>
      <c r="BC709" s="23"/>
      <c r="BD709" s="23"/>
      <c r="BE709" s="23"/>
      <c r="BF709" s="23"/>
      <c r="BG709" s="23"/>
      <c r="BH709" s="23"/>
      <c r="BI709" s="23"/>
      <c r="BJ709" s="23"/>
      <c r="BK709" s="23"/>
      <c r="BL709" s="23"/>
      <c r="BM709" s="23"/>
      <c r="BN709" s="23"/>
      <c r="BO709" s="23"/>
      <c r="BP709" s="23"/>
      <c r="BQ709" s="23"/>
      <c r="BR709" s="23"/>
      <c r="BS709" s="23"/>
      <c r="BT709" s="23"/>
      <c r="BU709" s="23"/>
      <c r="BV709" s="23"/>
      <c r="BW709" s="23"/>
      <c r="BX709" s="23"/>
      <c r="BY709" s="23"/>
      <c r="BZ709" s="23"/>
      <c r="CA709" s="23"/>
      <c r="CB709" s="23"/>
      <c r="CC709" s="23"/>
      <c r="CD709" s="23"/>
      <c r="CE709" s="23"/>
      <c r="CF709" s="23"/>
      <c r="CG709" s="23"/>
      <c r="CH709" s="23"/>
      <c r="CI709" s="23"/>
      <c r="CJ709" s="23"/>
    </row>
    <row r="710" spans="1:88" ht="18.75" customHeight="1">
      <c r="A710" s="154">
        <f>A709+1</f>
        <v>691</v>
      </c>
      <c r="B710" s="155" t="s">
        <v>58</v>
      </c>
      <c r="C710" s="165" t="s">
        <v>727</v>
      </c>
      <c r="D710" s="63">
        <v>42</v>
      </c>
      <c r="E710" s="168">
        <f>D710/$D$873</f>
        <v>1.081089429262002E-4</v>
      </c>
      <c r="F710" s="169">
        <f t="shared" si="48"/>
        <v>0.9889033892153607</v>
      </c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23"/>
      <c r="AO710" s="23"/>
      <c r="AP710" s="23"/>
      <c r="AQ710" s="23"/>
      <c r="AR710" s="23"/>
      <c r="AS710" s="23"/>
      <c r="AT710" s="23"/>
      <c r="AU710" s="23"/>
      <c r="AV710" s="23"/>
      <c r="AW710" s="23"/>
      <c r="AX710" s="23"/>
      <c r="AY710" s="23"/>
      <c r="AZ710" s="23"/>
      <c r="BA710" s="23"/>
      <c r="BB710" s="23"/>
      <c r="BC710" s="23"/>
      <c r="BD710" s="23"/>
      <c r="BE710" s="23"/>
      <c r="BF710" s="23"/>
      <c r="BG710" s="23"/>
      <c r="BH710" s="23"/>
      <c r="BI710" s="23"/>
      <c r="BJ710" s="23"/>
      <c r="BK710" s="23"/>
      <c r="BL710" s="23"/>
      <c r="BM710" s="23"/>
      <c r="BN710" s="23"/>
      <c r="BO710" s="23"/>
      <c r="BP710" s="23"/>
      <c r="BQ710" s="23"/>
      <c r="BR710" s="23"/>
      <c r="BS710" s="23"/>
      <c r="BT710" s="23"/>
      <c r="BU710" s="23"/>
      <c r="BV710" s="23"/>
      <c r="BW710" s="23"/>
      <c r="BX710" s="23"/>
      <c r="BY710" s="23"/>
      <c r="BZ710" s="23"/>
      <c r="CA710" s="23"/>
      <c r="CB710" s="23"/>
      <c r="CC710" s="23"/>
      <c r="CD710" s="23"/>
      <c r="CE710" s="23"/>
      <c r="CF710" s="23"/>
      <c r="CG710" s="23"/>
      <c r="CH710" s="23"/>
      <c r="CI710" s="23"/>
      <c r="CJ710" s="23"/>
    </row>
    <row r="711" spans="1:88" ht="18.75" customHeight="1">
      <c r="A711" s="154">
        <f>A710+1</f>
        <v>692</v>
      </c>
      <c r="B711" s="155" t="s">
        <v>52</v>
      </c>
      <c r="C711" s="165" t="s">
        <v>673</v>
      </c>
      <c r="D711" s="63">
        <v>42</v>
      </c>
      <c r="E711" s="168">
        <f>D711/$D$873</f>
        <v>1.081089429262002E-4</v>
      </c>
      <c r="F711" s="169">
        <f t="shared" si="48"/>
        <v>0.98901149815828693</v>
      </c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  <c r="AH711" s="23"/>
      <c r="AI711" s="23"/>
      <c r="AJ711" s="23"/>
      <c r="AK711" s="23"/>
      <c r="AL711" s="23"/>
      <c r="AM711" s="23"/>
      <c r="AN711" s="23"/>
      <c r="AO711" s="23"/>
      <c r="AP711" s="23"/>
      <c r="AQ711" s="23"/>
      <c r="AR711" s="23"/>
      <c r="AS711" s="23"/>
      <c r="AT711" s="23"/>
      <c r="AU711" s="23"/>
      <c r="AV711" s="23"/>
      <c r="AW711" s="23"/>
      <c r="AX711" s="23"/>
      <c r="AY711" s="23"/>
      <c r="AZ711" s="23"/>
      <c r="BA711" s="23"/>
      <c r="BB711" s="23"/>
      <c r="BC711" s="23"/>
      <c r="BD711" s="23"/>
      <c r="BE711" s="23"/>
      <c r="BF711" s="23"/>
      <c r="BG711" s="23"/>
      <c r="BH711" s="23"/>
      <c r="BI711" s="23"/>
      <c r="BJ711" s="23"/>
      <c r="BK711" s="23"/>
      <c r="BL711" s="23"/>
      <c r="BM711" s="23"/>
      <c r="BN711" s="23"/>
      <c r="BO711" s="23"/>
      <c r="BP711" s="23"/>
      <c r="BQ711" s="23"/>
      <c r="BR711" s="23"/>
      <c r="BS711" s="23"/>
      <c r="BT711" s="23"/>
      <c r="BU711" s="23"/>
      <c r="BV711" s="23"/>
      <c r="BW711" s="23"/>
      <c r="BX711" s="23"/>
      <c r="BY711" s="23"/>
      <c r="BZ711" s="23"/>
      <c r="CA711" s="23"/>
      <c r="CB711" s="23"/>
      <c r="CC711" s="23"/>
      <c r="CD711" s="23"/>
      <c r="CE711" s="23"/>
      <c r="CF711" s="23"/>
      <c r="CG711" s="23"/>
      <c r="CH711" s="23"/>
      <c r="CI711" s="23"/>
      <c r="CJ711" s="23"/>
    </row>
    <row r="712" spans="1:88" ht="18.75" customHeight="1">
      <c r="A712" s="154">
        <f>A711+1</f>
        <v>693</v>
      </c>
      <c r="B712" s="155" t="s">
        <v>52</v>
      </c>
      <c r="C712" s="165" t="s">
        <v>714</v>
      </c>
      <c r="D712" s="63">
        <v>42</v>
      </c>
      <c r="E712" s="168">
        <f>D712/$D$873</f>
        <v>1.081089429262002E-4</v>
      </c>
      <c r="F712" s="169">
        <f t="shared" si="48"/>
        <v>0.98911960710121316</v>
      </c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  <c r="AH712" s="23"/>
      <c r="AI712" s="23"/>
      <c r="AJ712" s="23"/>
      <c r="AK712" s="23"/>
      <c r="AL712" s="23"/>
      <c r="AM712" s="23"/>
      <c r="AN712" s="23"/>
      <c r="AO712" s="23"/>
      <c r="AP712" s="23"/>
      <c r="AQ712" s="23"/>
      <c r="AR712" s="23"/>
      <c r="AS712" s="23"/>
      <c r="AT712" s="23"/>
      <c r="AU712" s="23"/>
      <c r="AV712" s="23"/>
      <c r="AW712" s="23"/>
      <c r="AX712" s="23"/>
      <c r="AY712" s="23"/>
      <c r="AZ712" s="23"/>
      <c r="BA712" s="23"/>
      <c r="BB712" s="23"/>
      <c r="BC712" s="23"/>
      <c r="BD712" s="23"/>
      <c r="BE712" s="23"/>
      <c r="BF712" s="23"/>
      <c r="BG712" s="23"/>
      <c r="BH712" s="23"/>
      <c r="BI712" s="23"/>
      <c r="BJ712" s="23"/>
      <c r="BK712" s="23"/>
      <c r="BL712" s="23"/>
      <c r="BM712" s="23"/>
      <c r="BN712" s="23"/>
      <c r="BO712" s="23"/>
      <c r="BP712" s="23"/>
      <c r="BQ712" s="23"/>
      <c r="BR712" s="23"/>
      <c r="BS712" s="23"/>
      <c r="BT712" s="23"/>
      <c r="BU712" s="23"/>
      <c r="BV712" s="23"/>
      <c r="BW712" s="23"/>
      <c r="BX712" s="23"/>
      <c r="BY712" s="23"/>
      <c r="BZ712" s="23"/>
      <c r="CA712" s="23"/>
      <c r="CB712" s="23"/>
      <c r="CC712" s="23"/>
      <c r="CD712" s="23"/>
      <c r="CE712" s="23"/>
      <c r="CF712" s="23"/>
      <c r="CG712" s="23"/>
      <c r="CH712" s="23"/>
      <c r="CI712" s="23"/>
      <c r="CJ712" s="23"/>
    </row>
    <row r="713" spans="1:88" ht="18.75" customHeight="1">
      <c r="A713" s="154">
        <f>A712+1</f>
        <v>694</v>
      </c>
      <c r="B713" s="155" t="s">
        <v>58</v>
      </c>
      <c r="C713" s="165" t="s">
        <v>779</v>
      </c>
      <c r="D713" s="63">
        <v>41</v>
      </c>
      <c r="E713" s="168">
        <f>D713/$D$873</f>
        <v>1.0553492047557639E-4</v>
      </c>
      <c r="F713" s="169">
        <f t="shared" si="48"/>
        <v>0.98922514202168876</v>
      </c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  <c r="AI713" s="23"/>
      <c r="AJ713" s="23"/>
      <c r="AK713" s="23"/>
      <c r="AL713" s="23"/>
      <c r="AM713" s="23"/>
      <c r="AN713" s="23"/>
      <c r="AO713" s="23"/>
      <c r="AP713" s="23"/>
      <c r="AQ713" s="23"/>
      <c r="AR713" s="23"/>
      <c r="AS713" s="23"/>
      <c r="AT713" s="23"/>
      <c r="AU713" s="23"/>
      <c r="AV713" s="23"/>
      <c r="AW713" s="23"/>
      <c r="AX713" s="23"/>
      <c r="AY713" s="23"/>
      <c r="AZ713" s="23"/>
      <c r="BA713" s="23"/>
      <c r="BB713" s="23"/>
      <c r="BC713" s="23"/>
      <c r="BD713" s="23"/>
      <c r="BE713" s="23"/>
      <c r="BF713" s="23"/>
      <c r="BG713" s="23"/>
      <c r="BH713" s="23"/>
      <c r="BI713" s="23"/>
      <c r="BJ713" s="23"/>
      <c r="BK713" s="23"/>
      <c r="BL713" s="23"/>
      <c r="BM713" s="23"/>
      <c r="BN713" s="23"/>
      <c r="BO713" s="23"/>
      <c r="BP713" s="23"/>
      <c r="BQ713" s="23"/>
      <c r="BR713" s="23"/>
      <c r="BS713" s="23"/>
      <c r="BT713" s="23"/>
      <c r="BU713" s="23"/>
      <c r="BV713" s="23"/>
      <c r="BW713" s="23"/>
      <c r="BX713" s="23"/>
      <c r="BY713" s="23"/>
      <c r="BZ713" s="23"/>
      <c r="CA713" s="23"/>
      <c r="CB713" s="23"/>
      <c r="CC713" s="23"/>
      <c r="CD713" s="23"/>
      <c r="CE713" s="23"/>
      <c r="CF713" s="23"/>
      <c r="CG713" s="23"/>
      <c r="CH713" s="23"/>
      <c r="CI713" s="23"/>
      <c r="CJ713" s="23"/>
    </row>
    <row r="714" spans="1:88" ht="18.75" customHeight="1">
      <c r="A714" s="154">
        <f>A713+1</f>
        <v>695</v>
      </c>
      <c r="B714" s="155" t="s">
        <v>58</v>
      </c>
      <c r="C714" s="165" t="s">
        <v>856</v>
      </c>
      <c r="D714" s="63">
        <v>41</v>
      </c>
      <c r="E714" s="168">
        <f>D714/$D$873</f>
        <v>1.0553492047557639E-4</v>
      </c>
      <c r="F714" s="169">
        <f t="shared" si="48"/>
        <v>0.98933067694216437</v>
      </c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  <c r="AH714" s="23"/>
      <c r="AI714" s="23"/>
      <c r="AJ714" s="23"/>
      <c r="AK714" s="23"/>
      <c r="AL714" s="23"/>
      <c r="AM714" s="23"/>
      <c r="AN714" s="23"/>
      <c r="AO714" s="23"/>
      <c r="AP714" s="23"/>
      <c r="AQ714" s="23"/>
      <c r="AR714" s="23"/>
      <c r="AS714" s="23"/>
      <c r="AT714" s="23"/>
      <c r="AU714" s="23"/>
      <c r="AV714" s="23"/>
      <c r="AW714" s="23"/>
      <c r="AX714" s="23"/>
      <c r="AY714" s="23"/>
      <c r="AZ714" s="23"/>
      <c r="BA714" s="23"/>
      <c r="BB714" s="23"/>
      <c r="BC714" s="23"/>
      <c r="BD714" s="23"/>
      <c r="BE714" s="23"/>
      <c r="BF714" s="23"/>
      <c r="BG714" s="23"/>
      <c r="BH714" s="23"/>
      <c r="BI714" s="23"/>
      <c r="BJ714" s="23"/>
      <c r="BK714" s="23"/>
      <c r="BL714" s="23"/>
      <c r="BM714" s="23"/>
      <c r="BN714" s="23"/>
      <c r="BO714" s="23"/>
      <c r="BP714" s="23"/>
      <c r="BQ714" s="23"/>
      <c r="BR714" s="23"/>
      <c r="BS714" s="23"/>
      <c r="BT714" s="23"/>
      <c r="BU714" s="23"/>
      <c r="BV714" s="23"/>
      <c r="BW714" s="23"/>
      <c r="BX714" s="23"/>
      <c r="BY714" s="23"/>
      <c r="BZ714" s="23"/>
      <c r="CA714" s="23"/>
      <c r="CB714" s="23"/>
      <c r="CC714" s="23"/>
      <c r="CD714" s="23"/>
      <c r="CE714" s="23"/>
      <c r="CF714" s="23"/>
      <c r="CG714" s="23"/>
      <c r="CH714" s="23"/>
      <c r="CI714" s="23"/>
      <c r="CJ714" s="23"/>
    </row>
    <row r="715" spans="1:88" ht="18.75" customHeight="1">
      <c r="A715" s="154">
        <f>A714+1</f>
        <v>696</v>
      </c>
      <c r="B715" s="155" t="s">
        <v>72</v>
      </c>
      <c r="C715" s="165" t="s">
        <v>1556</v>
      </c>
      <c r="D715" s="63">
        <v>41</v>
      </c>
      <c r="E715" s="168">
        <f>D715/$D$873</f>
        <v>1.0553492047557639E-4</v>
      </c>
      <c r="F715" s="169">
        <f t="shared" si="48"/>
        <v>0.98943621186263997</v>
      </c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  <c r="AH715" s="23"/>
      <c r="AI715" s="23"/>
      <c r="AJ715" s="23"/>
      <c r="AK715" s="23"/>
      <c r="AL715" s="23"/>
      <c r="AM715" s="23"/>
      <c r="AN715" s="23"/>
      <c r="AO715" s="23"/>
      <c r="AP715" s="23"/>
      <c r="AQ715" s="23"/>
      <c r="AR715" s="23"/>
      <c r="AS715" s="23"/>
      <c r="AT715" s="23"/>
      <c r="AU715" s="23"/>
      <c r="AV715" s="23"/>
      <c r="AW715" s="23"/>
      <c r="AX715" s="23"/>
      <c r="AY715" s="23"/>
      <c r="AZ715" s="23"/>
      <c r="BA715" s="23"/>
      <c r="BB715" s="23"/>
      <c r="BC715" s="23"/>
      <c r="BD715" s="23"/>
      <c r="BE715" s="23"/>
      <c r="BF715" s="23"/>
      <c r="BG715" s="23"/>
      <c r="BH715" s="23"/>
      <c r="BI715" s="23"/>
      <c r="BJ715" s="23"/>
      <c r="BK715" s="23"/>
      <c r="BL715" s="23"/>
      <c r="BM715" s="23"/>
      <c r="BN715" s="23"/>
      <c r="BO715" s="23"/>
      <c r="BP715" s="23"/>
      <c r="BQ715" s="23"/>
      <c r="BR715" s="23"/>
      <c r="BS715" s="23"/>
      <c r="BT715" s="23"/>
      <c r="BU715" s="23"/>
      <c r="BV715" s="23"/>
      <c r="BW715" s="23"/>
      <c r="BX715" s="23"/>
      <c r="BY715" s="23"/>
      <c r="BZ715" s="23"/>
      <c r="CA715" s="23"/>
      <c r="CB715" s="23"/>
      <c r="CC715" s="23"/>
      <c r="CD715" s="23"/>
      <c r="CE715" s="23"/>
      <c r="CF715" s="23"/>
      <c r="CG715" s="23"/>
      <c r="CH715" s="23"/>
      <c r="CI715" s="23"/>
      <c r="CJ715" s="23"/>
    </row>
    <row r="716" spans="1:88" ht="18.75" customHeight="1">
      <c r="A716" s="154">
        <f>A715+1</f>
        <v>697</v>
      </c>
      <c r="B716" s="155" t="s">
        <v>64</v>
      </c>
      <c r="C716" s="165" t="s">
        <v>897</v>
      </c>
      <c r="D716" s="63">
        <v>41</v>
      </c>
      <c r="E716" s="168">
        <f>D716/$D$873</f>
        <v>1.0553492047557639E-4</v>
      </c>
      <c r="F716" s="169">
        <f t="shared" si="48"/>
        <v>0.98954174678311557</v>
      </c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  <c r="AH716" s="23"/>
      <c r="AI716" s="23"/>
      <c r="AJ716" s="23"/>
      <c r="AK716" s="23"/>
      <c r="AL716" s="23"/>
      <c r="AM716" s="23"/>
      <c r="AN716" s="23"/>
      <c r="AO716" s="23"/>
      <c r="AP716" s="23"/>
      <c r="AQ716" s="23"/>
      <c r="AR716" s="23"/>
      <c r="AS716" s="23"/>
      <c r="AT716" s="23"/>
      <c r="AU716" s="23"/>
      <c r="AV716" s="23"/>
      <c r="AW716" s="23"/>
      <c r="AX716" s="23"/>
      <c r="AY716" s="23"/>
      <c r="AZ716" s="23"/>
      <c r="BA716" s="23"/>
      <c r="BB716" s="23"/>
      <c r="BC716" s="23"/>
      <c r="BD716" s="23"/>
      <c r="BE716" s="23"/>
      <c r="BF716" s="23"/>
      <c r="BG716" s="23"/>
      <c r="BH716" s="23"/>
      <c r="BI716" s="23"/>
      <c r="BJ716" s="23"/>
      <c r="BK716" s="23"/>
      <c r="BL716" s="23"/>
      <c r="BM716" s="23"/>
      <c r="BN716" s="23"/>
      <c r="BO716" s="23"/>
      <c r="BP716" s="23"/>
      <c r="BQ716" s="23"/>
      <c r="BR716" s="23"/>
      <c r="BS716" s="23"/>
      <c r="BT716" s="23"/>
      <c r="BU716" s="23"/>
      <c r="BV716" s="23"/>
      <c r="BW716" s="23"/>
      <c r="BX716" s="23"/>
      <c r="BY716" s="23"/>
      <c r="BZ716" s="23"/>
      <c r="CA716" s="23"/>
      <c r="CB716" s="23"/>
      <c r="CC716" s="23"/>
      <c r="CD716" s="23"/>
      <c r="CE716" s="23"/>
      <c r="CF716" s="23"/>
      <c r="CG716" s="23"/>
      <c r="CH716" s="23"/>
      <c r="CI716" s="23"/>
      <c r="CJ716" s="23"/>
    </row>
    <row r="717" spans="1:88" ht="18.75" customHeight="1">
      <c r="A717" s="154">
        <f>A716+1</f>
        <v>698</v>
      </c>
      <c r="B717" s="155" t="s">
        <v>61</v>
      </c>
      <c r="C717" s="165" t="s">
        <v>810</v>
      </c>
      <c r="D717" s="63">
        <v>41</v>
      </c>
      <c r="E717" s="168">
        <f>D717/$D$873</f>
        <v>1.0553492047557639E-4</v>
      </c>
      <c r="F717" s="169">
        <f t="shared" si="48"/>
        <v>0.98964728170359118</v>
      </c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  <c r="AH717" s="23"/>
      <c r="AI717" s="23"/>
      <c r="AJ717" s="23"/>
      <c r="AK717" s="23"/>
      <c r="AL717" s="23"/>
      <c r="AM717" s="23"/>
      <c r="AN717" s="23"/>
      <c r="AO717" s="23"/>
      <c r="AP717" s="23"/>
      <c r="AQ717" s="23"/>
      <c r="AR717" s="23"/>
      <c r="AS717" s="23"/>
      <c r="AT717" s="23"/>
      <c r="AU717" s="23"/>
      <c r="AV717" s="23"/>
      <c r="AW717" s="23"/>
      <c r="AX717" s="23"/>
      <c r="AY717" s="23"/>
      <c r="AZ717" s="23"/>
      <c r="BA717" s="23"/>
      <c r="BB717" s="23"/>
      <c r="BC717" s="23"/>
      <c r="BD717" s="23"/>
      <c r="BE717" s="23"/>
      <c r="BF717" s="23"/>
      <c r="BG717" s="23"/>
      <c r="BH717" s="23"/>
      <c r="BI717" s="23"/>
      <c r="BJ717" s="23"/>
      <c r="BK717" s="23"/>
      <c r="BL717" s="23"/>
      <c r="BM717" s="23"/>
      <c r="BN717" s="23"/>
      <c r="BO717" s="23"/>
      <c r="BP717" s="23"/>
      <c r="BQ717" s="23"/>
      <c r="BR717" s="23"/>
      <c r="BS717" s="23"/>
      <c r="BT717" s="23"/>
      <c r="BU717" s="23"/>
      <c r="BV717" s="23"/>
      <c r="BW717" s="23"/>
      <c r="BX717" s="23"/>
      <c r="BY717" s="23"/>
      <c r="BZ717" s="23"/>
      <c r="CA717" s="23"/>
      <c r="CB717" s="23"/>
      <c r="CC717" s="23"/>
      <c r="CD717" s="23"/>
      <c r="CE717" s="23"/>
      <c r="CF717" s="23"/>
      <c r="CG717" s="23"/>
      <c r="CH717" s="23"/>
      <c r="CI717" s="23"/>
      <c r="CJ717" s="23"/>
    </row>
    <row r="718" spans="1:88" ht="18.75" customHeight="1">
      <c r="A718" s="154">
        <f>A717+1</f>
        <v>699</v>
      </c>
      <c r="B718" s="155" t="s">
        <v>64</v>
      </c>
      <c r="C718" s="165" t="s">
        <v>1759</v>
      </c>
      <c r="D718" s="63">
        <v>41</v>
      </c>
      <c r="E718" s="168">
        <f>D718/$D$873</f>
        <v>1.0553492047557639E-4</v>
      </c>
      <c r="F718" s="169">
        <f t="shared" si="48"/>
        <v>0.98975281662406678</v>
      </c>
      <c r="G718" s="23"/>
      <c r="H718" s="37"/>
      <c r="I718" s="37"/>
      <c r="J718" s="37"/>
      <c r="K718" s="37"/>
      <c r="L718" s="44"/>
      <c r="M718" s="44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  <c r="AI718" s="23"/>
      <c r="AJ718" s="23"/>
      <c r="AK718" s="23"/>
      <c r="AL718" s="23"/>
      <c r="AM718" s="23"/>
      <c r="AN718" s="23"/>
      <c r="AO718" s="23"/>
      <c r="AP718" s="23"/>
      <c r="AQ718" s="23"/>
      <c r="AR718" s="23"/>
      <c r="AS718" s="23"/>
      <c r="AT718" s="23"/>
      <c r="AU718" s="23"/>
      <c r="AV718" s="23"/>
      <c r="AW718" s="23"/>
      <c r="AX718" s="23"/>
      <c r="AY718" s="23"/>
      <c r="AZ718" s="23"/>
      <c r="BA718" s="23"/>
      <c r="BB718" s="23"/>
      <c r="BC718" s="23"/>
      <c r="BD718" s="23"/>
      <c r="BE718" s="23"/>
      <c r="BF718" s="23"/>
      <c r="BG718" s="23"/>
      <c r="BH718" s="23"/>
      <c r="BI718" s="23"/>
      <c r="BJ718" s="23"/>
      <c r="BK718" s="23"/>
      <c r="BL718" s="23"/>
      <c r="BM718" s="23"/>
      <c r="BN718" s="23"/>
      <c r="BO718" s="23"/>
      <c r="BP718" s="23"/>
      <c r="BQ718" s="23"/>
      <c r="BR718" s="23"/>
      <c r="BS718" s="23"/>
      <c r="BT718" s="23"/>
      <c r="BU718" s="23"/>
      <c r="BV718" s="23"/>
      <c r="BW718" s="23"/>
      <c r="BX718" s="23"/>
      <c r="BY718" s="23"/>
      <c r="BZ718" s="23"/>
      <c r="CA718" s="23"/>
      <c r="CB718" s="23"/>
      <c r="CC718" s="23"/>
      <c r="CD718" s="23"/>
      <c r="CE718" s="23"/>
      <c r="CF718" s="23"/>
      <c r="CG718" s="23"/>
      <c r="CH718" s="23"/>
      <c r="CI718" s="23"/>
      <c r="CJ718" s="23"/>
    </row>
    <row r="719" spans="1:88" ht="18.75" customHeight="1">
      <c r="A719" s="154">
        <f>A718+1</f>
        <v>700</v>
      </c>
      <c r="B719" s="155" t="s">
        <v>72</v>
      </c>
      <c r="C719" s="165" t="s">
        <v>1777</v>
      </c>
      <c r="D719" s="63">
        <v>41</v>
      </c>
      <c r="E719" s="168">
        <f>D719/$D$873</f>
        <v>1.0553492047557639E-4</v>
      </c>
      <c r="F719" s="169">
        <f t="shared" si="48"/>
        <v>0.98985835154454238</v>
      </c>
      <c r="G719" s="23"/>
      <c r="H719" s="37"/>
      <c r="I719" s="37"/>
      <c r="J719" s="37"/>
      <c r="K719" s="37"/>
      <c r="L719" s="44"/>
      <c r="M719" s="44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23"/>
      <c r="AH719" s="23"/>
      <c r="AI719" s="23"/>
      <c r="AJ719" s="23"/>
      <c r="AK719" s="23"/>
      <c r="AL719" s="23"/>
      <c r="AM719" s="23"/>
      <c r="AN719" s="23"/>
      <c r="AO719" s="23"/>
      <c r="AP719" s="23"/>
      <c r="AQ719" s="23"/>
      <c r="AR719" s="23"/>
      <c r="AS719" s="23"/>
      <c r="AT719" s="23"/>
      <c r="AU719" s="23"/>
      <c r="AV719" s="23"/>
      <c r="AW719" s="23"/>
      <c r="AX719" s="23"/>
      <c r="AY719" s="23"/>
      <c r="AZ719" s="23"/>
      <c r="BA719" s="23"/>
      <c r="BB719" s="23"/>
      <c r="BC719" s="23"/>
      <c r="BD719" s="23"/>
      <c r="BE719" s="23"/>
      <c r="BF719" s="23"/>
      <c r="BG719" s="23"/>
      <c r="BH719" s="23"/>
      <c r="BI719" s="23"/>
      <c r="BJ719" s="23"/>
      <c r="BK719" s="23"/>
      <c r="BL719" s="23"/>
      <c r="BM719" s="23"/>
      <c r="BN719" s="23"/>
      <c r="BO719" s="23"/>
      <c r="BP719" s="23"/>
      <c r="BQ719" s="23"/>
      <c r="BR719" s="23"/>
      <c r="BS719" s="23"/>
      <c r="BT719" s="23"/>
      <c r="BU719" s="23"/>
      <c r="BV719" s="23"/>
      <c r="BW719" s="23"/>
      <c r="BX719" s="23"/>
      <c r="BY719" s="23"/>
      <c r="BZ719" s="23"/>
      <c r="CA719" s="23"/>
      <c r="CB719" s="23"/>
      <c r="CC719" s="23"/>
      <c r="CD719" s="23"/>
      <c r="CE719" s="23"/>
      <c r="CF719" s="23"/>
      <c r="CG719" s="23"/>
      <c r="CH719" s="23"/>
      <c r="CI719" s="23"/>
      <c r="CJ719" s="23"/>
    </row>
    <row r="720" spans="1:88" ht="18.75" customHeight="1">
      <c r="A720" s="154">
        <f>A719+1</f>
        <v>701</v>
      </c>
      <c r="B720" s="155" t="s">
        <v>72</v>
      </c>
      <c r="C720" s="165" t="s">
        <v>794</v>
      </c>
      <c r="D720" s="63">
        <v>41</v>
      </c>
      <c r="E720" s="168">
        <f>D720/$D$873</f>
        <v>1.0553492047557639E-4</v>
      </c>
      <c r="F720" s="169">
        <f t="shared" si="48"/>
        <v>0.98996388646501798</v>
      </c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  <c r="AP720" s="23"/>
      <c r="AQ720" s="23"/>
      <c r="AR720" s="23"/>
      <c r="AS720" s="23"/>
      <c r="AT720" s="23"/>
      <c r="AU720" s="23"/>
      <c r="AV720" s="23"/>
      <c r="AW720" s="23"/>
      <c r="AX720" s="23"/>
      <c r="AY720" s="23"/>
      <c r="AZ720" s="23"/>
      <c r="BA720" s="23"/>
      <c r="BB720" s="23"/>
      <c r="BC720" s="23"/>
      <c r="BD720" s="23"/>
      <c r="BE720" s="23"/>
      <c r="BF720" s="23"/>
      <c r="BG720" s="23"/>
      <c r="BH720" s="23"/>
      <c r="BI720" s="23"/>
      <c r="BJ720" s="23"/>
      <c r="BK720" s="23"/>
      <c r="BL720" s="23"/>
      <c r="BM720" s="23"/>
      <c r="BN720" s="23"/>
      <c r="BO720" s="23"/>
      <c r="BP720" s="23"/>
      <c r="BQ720" s="23"/>
      <c r="BR720" s="23"/>
      <c r="BS720" s="23"/>
      <c r="BT720" s="23"/>
      <c r="BU720" s="23"/>
      <c r="BV720" s="23"/>
      <c r="BW720" s="23"/>
      <c r="BX720" s="23"/>
      <c r="BY720" s="23"/>
      <c r="BZ720" s="23"/>
      <c r="CA720" s="23"/>
      <c r="CB720" s="23"/>
      <c r="CC720" s="23"/>
      <c r="CD720" s="23"/>
      <c r="CE720" s="23"/>
      <c r="CF720" s="23"/>
      <c r="CG720" s="23"/>
      <c r="CH720" s="23"/>
      <c r="CI720" s="23"/>
      <c r="CJ720" s="23"/>
    </row>
    <row r="721" spans="1:62" ht="18.75" customHeight="1">
      <c r="A721" s="154">
        <f>A720+1</f>
        <v>702</v>
      </c>
      <c r="B721" s="155" t="s">
        <v>61</v>
      </c>
      <c r="C721" s="165" t="s">
        <v>691</v>
      </c>
      <c r="D721" s="63">
        <v>40</v>
      </c>
      <c r="E721" s="168">
        <f>D721/$D$873</f>
        <v>1.0296089802495257E-4</v>
      </c>
      <c r="F721" s="169">
        <f t="shared" si="48"/>
        <v>0.99006684736304296</v>
      </c>
      <c r="BE721" s="23"/>
      <c r="BF721" s="23"/>
      <c r="BG721" s="23"/>
      <c r="BH721" s="23"/>
      <c r="BI721" s="23"/>
      <c r="BJ721" s="23"/>
    </row>
    <row r="722" spans="1:62" ht="18.75" customHeight="1">
      <c r="A722" s="154">
        <f>A721+1</f>
        <v>703</v>
      </c>
      <c r="B722" s="155" t="s">
        <v>64</v>
      </c>
      <c r="C722" s="165" t="s">
        <v>1518</v>
      </c>
      <c r="D722" s="63">
        <v>40</v>
      </c>
      <c r="E722" s="168">
        <f>D722/$D$873</f>
        <v>1.0296089802495257E-4</v>
      </c>
      <c r="F722" s="169">
        <f t="shared" si="48"/>
        <v>0.99016980826106793</v>
      </c>
      <c r="BE722" s="23"/>
      <c r="BF722" s="23"/>
      <c r="BG722" s="23"/>
      <c r="BH722" s="23"/>
      <c r="BI722" s="23"/>
      <c r="BJ722" s="23"/>
    </row>
    <row r="723" spans="1:62" ht="18.75" customHeight="1">
      <c r="A723" s="154">
        <f>A722+1</f>
        <v>704</v>
      </c>
      <c r="B723" s="155" t="s">
        <v>61</v>
      </c>
      <c r="C723" s="165" t="s">
        <v>809</v>
      </c>
      <c r="D723" s="63">
        <v>40</v>
      </c>
      <c r="E723" s="168">
        <f>D723/$D$873</f>
        <v>1.0296089802495257E-4</v>
      </c>
      <c r="F723" s="169">
        <f t="shared" si="48"/>
        <v>0.9902727691590929</v>
      </c>
      <c r="BE723" s="23"/>
      <c r="BF723" s="23"/>
      <c r="BG723" s="23"/>
      <c r="BH723" s="23"/>
      <c r="BI723" s="23"/>
      <c r="BJ723" s="23"/>
    </row>
    <row r="724" spans="1:62" ht="18.75" customHeight="1">
      <c r="A724" s="154">
        <f>A723+1</f>
        <v>705</v>
      </c>
      <c r="B724" s="155" t="s">
        <v>72</v>
      </c>
      <c r="C724" s="165" t="s">
        <v>1663</v>
      </c>
      <c r="D724" s="63">
        <v>40</v>
      </c>
      <c r="E724" s="168">
        <f>D724/$D$873</f>
        <v>1.0296089802495257E-4</v>
      </c>
      <c r="F724" s="169">
        <f t="shared" si="48"/>
        <v>0.99037573005711788</v>
      </c>
      <c r="BE724" s="23"/>
      <c r="BF724" s="23"/>
      <c r="BG724" s="23"/>
      <c r="BH724" s="23"/>
      <c r="BI724" s="23"/>
      <c r="BJ724" s="23"/>
    </row>
    <row r="725" spans="1:62" ht="18.75" customHeight="1">
      <c r="A725" s="154">
        <f>A724+1</f>
        <v>706</v>
      </c>
      <c r="B725" s="155" t="s">
        <v>61</v>
      </c>
      <c r="C725" s="165" t="s">
        <v>838</v>
      </c>
      <c r="D725" s="63">
        <v>40</v>
      </c>
      <c r="E725" s="168">
        <f>D725/$D$873</f>
        <v>1.0296089802495257E-4</v>
      </c>
      <c r="F725" s="169">
        <f t="shared" si="48"/>
        <v>0.99047869095514285</v>
      </c>
      <c r="BE725" s="23"/>
      <c r="BF725" s="23"/>
      <c r="BG725" s="23"/>
      <c r="BH725" s="23"/>
      <c r="BI725" s="23"/>
      <c r="BJ725" s="23"/>
    </row>
    <row r="726" spans="1:62" ht="18.75" customHeight="1">
      <c r="A726" s="154">
        <f>A725+1</f>
        <v>707</v>
      </c>
      <c r="B726" s="155" t="s">
        <v>52</v>
      </c>
      <c r="C726" s="165" t="s">
        <v>1634</v>
      </c>
      <c r="D726" s="63">
        <v>39</v>
      </c>
      <c r="E726" s="168">
        <f>D726/$D$873</f>
        <v>1.0038687557432876E-4</v>
      </c>
      <c r="F726" s="169">
        <f t="shared" ref="F726:F789" si="49">F725+E726</f>
        <v>0.99057907783071719</v>
      </c>
      <c r="BE726" s="23"/>
      <c r="BF726" s="23"/>
      <c r="BG726" s="23"/>
      <c r="BH726" s="23"/>
      <c r="BI726" s="23"/>
      <c r="BJ726" s="23"/>
    </row>
    <row r="727" spans="1:62" ht="18.75" customHeight="1">
      <c r="A727" s="154">
        <f>A726+1</f>
        <v>708</v>
      </c>
      <c r="B727" s="155" t="s">
        <v>56</v>
      </c>
      <c r="C727" s="165" t="s">
        <v>1680</v>
      </c>
      <c r="D727" s="63">
        <v>39</v>
      </c>
      <c r="E727" s="168">
        <f>D727/$D$873</f>
        <v>1.0038687557432876E-4</v>
      </c>
      <c r="F727" s="169">
        <f t="shared" si="49"/>
        <v>0.99067946470629153</v>
      </c>
      <c r="BE727" s="23"/>
      <c r="BF727" s="23"/>
      <c r="BG727" s="23"/>
      <c r="BH727" s="23"/>
      <c r="BI727" s="23"/>
      <c r="BJ727" s="23"/>
    </row>
    <row r="728" spans="1:62" ht="18.75" customHeight="1">
      <c r="A728" s="154">
        <f>A727+1</f>
        <v>709</v>
      </c>
      <c r="B728" s="155" t="s">
        <v>64</v>
      </c>
      <c r="C728" s="165" t="s">
        <v>772</v>
      </c>
      <c r="D728" s="63">
        <v>39</v>
      </c>
      <c r="E728" s="168">
        <f>D728/$D$873</f>
        <v>1.0038687557432876E-4</v>
      </c>
      <c r="F728" s="169">
        <f t="shared" si="49"/>
        <v>0.99077985158186588</v>
      </c>
      <c r="BE728" s="23"/>
      <c r="BF728" s="23"/>
      <c r="BG728" s="23"/>
      <c r="BH728" s="23"/>
      <c r="BI728" s="23"/>
      <c r="BJ728" s="23"/>
    </row>
    <row r="729" spans="1:62" ht="18.75" customHeight="1">
      <c r="A729" s="154">
        <f>A728+1</f>
        <v>710</v>
      </c>
      <c r="B729" s="155" t="s">
        <v>917</v>
      </c>
      <c r="C729" s="165" t="s">
        <v>752</v>
      </c>
      <c r="D729" s="63">
        <v>38</v>
      </c>
      <c r="E729" s="168">
        <f>D729/$D$873</f>
        <v>9.7812853123704945E-5</v>
      </c>
      <c r="F729" s="169">
        <f t="shared" si="49"/>
        <v>0.99087766443498959</v>
      </c>
      <c r="BE729" s="23"/>
      <c r="BF729" s="23"/>
      <c r="BG729" s="23"/>
      <c r="BH729" s="23"/>
      <c r="BI729" s="23"/>
      <c r="BJ729" s="23"/>
    </row>
    <row r="730" spans="1:62" ht="18.75" customHeight="1">
      <c r="A730" s="154">
        <f>A729+1</f>
        <v>711</v>
      </c>
      <c r="B730" s="155" t="s">
        <v>61</v>
      </c>
      <c r="C730" s="165" t="s">
        <v>1561</v>
      </c>
      <c r="D730" s="63">
        <v>38</v>
      </c>
      <c r="E730" s="168">
        <f>D730/$D$873</f>
        <v>9.7812853123704945E-5</v>
      </c>
      <c r="F730" s="169">
        <f t="shared" si="49"/>
        <v>0.9909754772881133</v>
      </c>
      <c r="BE730" s="23"/>
      <c r="BF730" s="23"/>
      <c r="BG730" s="23"/>
      <c r="BH730" s="23"/>
      <c r="BI730" s="23"/>
      <c r="BJ730" s="23"/>
    </row>
    <row r="731" spans="1:62" ht="18.75" customHeight="1">
      <c r="A731" s="154">
        <f>A730+1</f>
        <v>712</v>
      </c>
      <c r="B731" s="155" t="s">
        <v>61</v>
      </c>
      <c r="C731" s="165" t="s">
        <v>737</v>
      </c>
      <c r="D731" s="63">
        <v>38</v>
      </c>
      <c r="E731" s="168">
        <f>D731/$D$873</f>
        <v>9.7812853123704945E-5</v>
      </c>
      <c r="F731" s="169">
        <f t="shared" si="49"/>
        <v>0.99107329014123702</v>
      </c>
      <c r="BE731" s="23"/>
      <c r="BF731" s="23"/>
      <c r="BG731" s="23"/>
      <c r="BH731" s="23"/>
      <c r="BI731" s="23"/>
      <c r="BJ731" s="23"/>
    </row>
    <row r="732" spans="1:62" ht="18.75" customHeight="1">
      <c r="A732" s="154">
        <f>A731+1</f>
        <v>713</v>
      </c>
      <c r="B732" s="155" t="s">
        <v>58</v>
      </c>
      <c r="C732" s="165" t="s">
        <v>598</v>
      </c>
      <c r="D732" s="63">
        <v>38</v>
      </c>
      <c r="E732" s="168">
        <f>D732/$D$873</f>
        <v>9.7812853123704945E-5</v>
      </c>
      <c r="F732" s="169">
        <f t="shared" si="49"/>
        <v>0.99117110299436073</v>
      </c>
      <c r="BE732" s="23"/>
      <c r="BF732" s="23"/>
      <c r="BG732" s="23"/>
      <c r="BH732" s="23"/>
      <c r="BI732" s="23"/>
      <c r="BJ732" s="23"/>
    </row>
    <row r="733" spans="1:62" ht="18.75" customHeight="1">
      <c r="A733" s="154">
        <f>A732+1</f>
        <v>714</v>
      </c>
      <c r="B733" s="155" t="s">
        <v>64</v>
      </c>
      <c r="C733" s="165" t="s">
        <v>1766</v>
      </c>
      <c r="D733" s="63">
        <v>38</v>
      </c>
      <c r="E733" s="168">
        <f>D733/$D$873</f>
        <v>9.7812853123704945E-5</v>
      </c>
      <c r="F733" s="169">
        <f t="shared" si="49"/>
        <v>0.99126891584748444</v>
      </c>
      <c r="BE733" s="23"/>
      <c r="BF733" s="23"/>
      <c r="BG733" s="23"/>
      <c r="BH733" s="23"/>
      <c r="BI733" s="23"/>
      <c r="BJ733" s="23"/>
    </row>
    <row r="734" spans="1:62" ht="18.75" customHeight="1">
      <c r="A734" s="154">
        <f>A733+1</f>
        <v>715</v>
      </c>
      <c r="B734" s="155" t="s">
        <v>72</v>
      </c>
      <c r="C734" s="165" t="s">
        <v>706</v>
      </c>
      <c r="D734" s="63">
        <v>38</v>
      </c>
      <c r="E734" s="168">
        <f>D734/$D$873</f>
        <v>9.7812853123704945E-5</v>
      </c>
      <c r="F734" s="169">
        <f t="shared" si="49"/>
        <v>0.99136672870060816</v>
      </c>
      <c r="BE734" s="23"/>
      <c r="BF734" s="23"/>
      <c r="BG734" s="23"/>
      <c r="BH734" s="23"/>
      <c r="BI734" s="23"/>
      <c r="BJ734" s="23"/>
    </row>
    <row r="735" spans="1:62" ht="18.75" customHeight="1">
      <c r="A735" s="154">
        <f>A734+1</f>
        <v>716</v>
      </c>
      <c r="B735" s="155" t="s">
        <v>58</v>
      </c>
      <c r="C735" s="165" t="s">
        <v>701</v>
      </c>
      <c r="D735" s="63">
        <v>37</v>
      </c>
      <c r="E735" s="168">
        <f>D735/$D$873</f>
        <v>9.5238830673081127E-5</v>
      </c>
      <c r="F735" s="169">
        <f t="shared" si="49"/>
        <v>0.99146196753128124</v>
      </c>
      <c r="BE735" s="23"/>
      <c r="BF735" s="23"/>
      <c r="BG735" s="23"/>
      <c r="BH735" s="23"/>
      <c r="BI735" s="23"/>
      <c r="BJ735" s="23"/>
    </row>
    <row r="736" spans="1:62" ht="18.75" customHeight="1">
      <c r="A736" s="154">
        <f>A735+1</f>
        <v>717</v>
      </c>
      <c r="B736" s="155" t="s">
        <v>917</v>
      </c>
      <c r="C736" s="165" t="s">
        <v>1636</v>
      </c>
      <c r="D736" s="63">
        <v>37</v>
      </c>
      <c r="E736" s="168">
        <f>D736/$D$873</f>
        <v>9.5238830673081127E-5</v>
      </c>
      <c r="F736" s="169">
        <f t="shared" si="49"/>
        <v>0.99155720636195432</v>
      </c>
      <c r="BE736" s="23"/>
      <c r="BF736" s="23"/>
      <c r="BG736" s="23"/>
      <c r="BH736" s="23"/>
      <c r="BI736" s="23"/>
      <c r="BJ736" s="23"/>
    </row>
    <row r="737" spans="1:88" ht="18.75" customHeight="1">
      <c r="A737" s="154">
        <f>A736+1</f>
        <v>718</v>
      </c>
      <c r="B737" s="155" t="s">
        <v>58</v>
      </c>
      <c r="C737" s="165" t="s">
        <v>1789</v>
      </c>
      <c r="D737" s="63">
        <v>37</v>
      </c>
      <c r="E737" s="168">
        <f>D737/$D$873</f>
        <v>9.5238830673081127E-5</v>
      </c>
      <c r="F737" s="169">
        <f t="shared" si="49"/>
        <v>0.99165244519262741</v>
      </c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  <c r="AG737" s="23"/>
      <c r="AH737" s="23"/>
      <c r="AI737" s="23"/>
      <c r="AJ737" s="23"/>
      <c r="AK737" s="23"/>
      <c r="AL737" s="23"/>
      <c r="AM737" s="23"/>
      <c r="AN737" s="23"/>
      <c r="AO737" s="23"/>
      <c r="AP737" s="23"/>
      <c r="AQ737" s="23"/>
      <c r="AR737" s="23"/>
      <c r="AS737" s="23"/>
      <c r="AT737" s="23"/>
      <c r="AU737" s="23"/>
      <c r="AV737" s="23"/>
      <c r="AW737" s="23"/>
      <c r="AX737" s="23"/>
      <c r="AY737" s="23"/>
      <c r="AZ737" s="23"/>
      <c r="BA737" s="23"/>
      <c r="BB737" s="23"/>
      <c r="BC737" s="23"/>
      <c r="BD737" s="23"/>
      <c r="BE737" s="23"/>
      <c r="BF737" s="23"/>
      <c r="BG737" s="23"/>
      <c r="BH737" s="23"/>
      <c r="BI737" s="23"/>
      <c r="BJ737" s="23"/>
      <c r="BK737" s="23"/>
      <c r="BL737" s="23"/>
      <c r="BM737" s="23"/>
      <c r="BN737" s="23"/>
      <c r="BO737" s="23"/>
      <c r="BP737" s="23"/>
      <c r="BQ737" s="23"/>
      <c r="BR737" s="23"/>
      <c r="BS737" s="23"/>
      <c r="BT737" s="23"/>
      <c r="BU737" s="23"/>
      <c r="BV737" s="23"/>
      <c r="BW737" s="23"/>
      <c r="BX737" s="23"/>
      <c r="BY737" s="23"/>
      <c r="BZ737" s="23"/>
      <c r="CA737" s="23"/>
      <c r="CB737" s="23"/>
      <c r="CC737" s="23"/>
      <c r="CD737" s="23"/>
      <c r="CE737" s="23"/>
      <c r="CF737" s="23"/>
      <c r="CG737" s="23"/>
      <c r="CH737" s="23"/>
      <c r="CI737" s="23"/>
      <c r="CJ737" s="23"/>
    </row>
    <row r="738" spans="1:88" ht="18.75" customHeight="1">
      <c r="A738" s="154">
        <f>A737+1</f>
        <v>719</v>
      </c>
      <c r="B738" s="155" t="s">
        <v>52</v>
      </c>
      <c r="C738" s="165" t="s">
        <v>804</v>
      </c>
      <c r="D738" s="63">
        <v>36</v>
      </c>
      <c r="E738" s="168">
        <f>D738/$D$873</f>
        <v>9.2664808222457323E-5</v>
      </c>
      <c r="F738" s="169">
        <f t="shared" si="49"/>
        <v>0.99174511000084986</v>
      </c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  <c r="AP738" s="23"/>
      <c r="AQ738" s="23"/>
      <c r="AR738" s="23"/>
      <c r="AS738" s="23"/>
      <c r="AT738" s="23"/>
      <c r="AU738" s="23"/>
      <c r="AV738" s="23"/>
      <c r="AW738" s="23"/>
      <c r="AX738" s="23"/>
      <c r="AY738" s="23"/>
      <c r="AZ738" s="23"/>
      <c r="BA738" s="23"/>
      <c r="BB738" s="23"/>
      <c r="BC738" s="23"/>
      <c r="BD738" s="23"/>
      <c r="BE738" s="23"/>
      <c r="BF738" s="23"/>
      <c r="BG738" s="23"/>
      <c r="BH738" s="23"/>
      <c r="BI738" s="23"/>
      <c r="BJ738" s="23"/>
      <c r="BK738" s="23"/>
      <c r="BL738" s="23"/>
      <c r="BM738" s="23"/>
      <c r="BN738" s="23"/>
      <c r="BO738" s="23"/>
      <c r="BP738" s="23"/>
      <c r="BQ738" s="23"/>
      <c r="BR738" s="23"/>
      <c r="BS738" s="23"/>
      <c r="BT738" s="23"/>
      <c r="BU738" s="23"/>
      <c r="BV738" s="23"/>
      <c r="BW738" s="23"/>
      <c r="BX738" s="23"/>
      <c r="BY738" s="23"/>
      <c r="BZ738" s="23"/>
      <c r="CA738" s="23"/>
      <c r="CB738" s="23"/>
      <c r="CC738" s="23"/>
      <c r="CD738" s="23"/>
      <c r="CE738" s="23"/>
      <c r="CF738" s="23"/>
      <c r="CG738" s="23"/>
      <c r="CH738" s="23"/>
      <c r="CI738" s="23"/>
      <c r="CJ738" s="23"/>
    </row>
    <row r="739" spans="1:88" ht="18.75" customHeight="1">
      <c r="A739" s="154">
        <f>A738+1</f>
        <v>720</v>
      </c>
      <c r="B739" s="155" t="s">
        <v>56</v>
      </c>
      <c r="C739" s="165" t="s">
        <v>855</v>
      </c>
      <c r="D739" s="63">
        <v>36</v>
      </c>
      <c r="E739" s="168">
        <f>D739/$D$873</f>
        <v>9.2664808222457323E-5</v>
      </c>
      <c r="F739" s="169">
        <f t="shared" si="49"/>
        <v>0.99183777480907231</v>
      </c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  <c r="AP739" s="23"/>
      <c r="AQ739" s="23"/>
      <c r="AR739" s="23"/>
      <c r="AS739" s="23"/>
      <c r="AT739" s="23"/>
      <c r="AU739" s="23"/>
      <c r="AV739" s="23"/>
      <c r="AW739" s="23"/>
      <c r="AX739" s="23"/>
      <c r="AY739" s="23"/>
      <c r="AZ739" s="23"/>
      <c r="BA739" s="23"/>
      <c r="BB739" s="23"/>
      <c r="BC739" s="23"/>
      <c r="BD739" s="23"/>
      <c r="BE739" s="23"/>
      <c r="BF739" s="23"/>
      <c r="BG739" s="23"/>
      <c r="BH739" s="23"/>
      <c r="BI739" s="23"/>
      <c r="BJ739" s="23"/>
      <c r="BK739" s="23"/>
      <c r="BL739" s="23"/>
      <c r="BM739" s="23"/>
      <c r="BN739" s="23"/>
      <c r="BO739" s="23"/>
      <c r="BP739" s="23"/>
      <c r="BQ739" s="23"/>
      <c r="BR739" s="23"/>
      <c r="BS739" s="23"/>
      <c r="BT739" s="23"/>
      <c r="BU739" s="23"/>
      <c r="BV739" s="23"/>
      <c r="BW739" s="23"/>
      <c r="BX739" s="23"/>
      <c r="BY739" s="23"/>
      <c r="BZ739" s="23"/>
      <c r="CA739" s="23"/>
      <c r="CB739" s="23"/>
      <c r="CC739" s="23"/>
      <c r="CD739" s="23"/>
      <c r="CE739" s="23"/>
      <c r="CF739" s="23"/>
      <c r="CG739" s="23"/>
      <c r="CH739" s="23"/>
      <c r="CI739" s="23"/>
      <c r="CJ739" s="23"/>
    </row>
    <row r="740" spans="1:88" ht="18.75" customHeight="1">
      <c r="A740" s="154">
        <f>A739+1</f>
        <v>721</v>
      </c>
      <c r="B740" s="155" t="s">
        <v>72</v>
      </c>
      <c r="C740" s="165" t="s">
        <v>888</v>
      </c>
      <c r="D740" s="63">
        <v>36</v>
      </c>
      <c r="E740" s="168">
        <f>D740/$D$873</f>
        <v>9.2664808222457323E-5</v>
      </c>
      <c r="F740" s="169">
        <f t="shared" si="49"/>
        <v>0.99193043961729477</v>
      </c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23"/>
      <c r="AH740" s="23"/>
      <c r="AI740" s="23"/>
      <c r="AJ740" s="23"/>
      <c r="AK740" s="23"/>
      <c r="AL740" s="23"/>
      <c r="AM740" s="23"/>
      <c r="AN740" s="23"/>
      <c r="AO740" s="23"/>
      <c r="AP740" s="23"/>
      <c r="AQ740" s="23"/>
      <c r="AR740" s="23"/>
      <c r="AS740" s="23"/>
      <c r="AT740" s="23"/>
      <c r="AU740" s="23"/>
      <c r="AV740" s="23"/>
      <c r="AW740" s="23"/>
      <c r="AX740" s="23"/>
      <c r="AY740" s="23"/>
      <c r="AZ740" s="23"/>
      <c r="BA740" s="23"/>
      <c r="BB740" s="23"/>
      <c r="BC740" s="23"/>
      <c r="BD740" s="23"/>
      <c r="BE740" s="23"/>
      <c r="BF740" s="23"/>
      <c r="BG740" s="23"/>
      <c r="BH740" s="23"/>
      <c r="BI740" s="23"/>
      <c r="BJ740" s="23"/>
      <c r="BK740" s="23"/>
      <c r="BL740" s="23"/>
      <c r="BM740" s="23"/>
      <c r="BN740" s="23"/>
      <c r="BO740" s="23"/>
      <c r="BP740" s="23"/>
      <c r="BQ740" s="23"/>
      <c r="BR740" s="23"/>
      <c r="BS740" s="23"/>
      <c r="BT740" s="23"/>
      <c r="BU740" s="23"/>
      <c r="BV740" s="23"/>
      <c r="BW740" s="23"/>
      <c r="BX740" s="23"/>
      <c r="BY740" s="23"/>
      <c r="BZ740" s="23"/>
      <c r="CA740" s="23"/>
      <c r="CB740" s="23"/>
      <c r="CC740" s="23"/>
      <c r="CD740" s="23"/>
      <c r="CE740" s="23"/>
      <c r="CF740" s="23"/>
      <c r="CG740" s="23"/>
      <c r="CH740" s="23"/>
      <c r="CI740" s="23"/>
      <c r="CJ740" s="23"/>
    </row>
    <row r="741" spans="1:88" ht="18.75" customHeight="1">
      <c r="A741" s="154">
        <f>A740+1</f>
        <v>722</v>
      </c>
      <c r="B741" s="155" t="s">
        <v>52</v>
      </c>
      <c r="C741" s="165" t="s">
        <v>1626</v>
      </c>
      <c r="D741" s="63">
        <v>36</v>
      </c>
      <c r="E741" s="168">
        <f>D741/$D$873</f>
        <v>9.2664808222457323E-5</v>
      </c>
      <c r="F741" s="169">
        <f t="shared" si="49"/>
        <v>0.99202310442551722</v>
      </c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  <c r="AG741" s="23"/>
      <c r="AH741" s="23"/>
      <c r="AI741" s="23"/>
      <c r="AJ741" s="23"/>
      <c r="AK741" s="23"/>
      <c r="AL741" s="23"/>
      <c r="AM741" s="23"/>
      <c r="AN741" s="23"/>
      <c r="AO741" s="23"/>
      <c r="AP741" s="23"/>
      <c r="AQ741" s="23"/>
      <c r="AR741" s="23"/>
      <c r="AS741" s="23"/>
      <c r="AT741" s="23"/>
      <c r="AU741" s="23"/>
      <c r="AV741" s="23"/>
      <c r="AW741" s="23"/>
      <c r="AX741" s="23"/>
      <c r="AY741" s="23"/>
      <c r="AZ741" s="23"/>
      <c r="BA741" s="23"/>
      <c r="BB741" s="23"/>
      <c r="BC741" s="23"/>
      <c r="BD741" s="23"/>
      <c r="BE741" s="23"/>
      <c r="BF741" s="23"/>
      <c r="BG741" s="23"/>
      <c r="BH741" s="23"/>
      <c r="BI741" s="23"/>
      <c r="BJ741" s="23"/>
      <c r="BK741" s="23"/>
      <c r="BL741" s="23"/>
      <c r="BM741" s="23"/>
      <c r="BN741" s="23"/>
      <c r="BO741" s="23"/>
      <c r="BP741" s="23"/>
      <c r="BQ741" s="23"/>
      <c r="BR741" s="23"/>
      <c r="BS741" s="23"/>
      <c r="BT741" s="23"/>
      <c r="BU741" s="23"/>
      <c r="BV741" s="23"/>
      <c r="BW741" s="23"/>
      <c r="BX741" s="23"/>
      <c r="BY741" s="23"/>
      <c r="BZ741" s="23"/>
      <c r="CA741" s="23"/>
      <c r="CB741" s="23"/>
      <c r="CC741" s="23"/>
      <c r="CD741" s="23"/>
      <c r="CE741" s="23"/>
      <c r="CF741" s="23"/>
      <c r="CG741" s="23"/>
      <c r="CH741" s="23"/>
      <c r="CI741" s="23"/>
      <c r="CJ741" s="23"/>
    </row>
    <row r="742" spans="1:88" ht="18.75" customHeight="1">
      <c r="A742" s="154">
        <f>A741+1</f>
        <v>723</v>
      </c>
      <c r="B742" s="155" t="s">
        <v>61</v>
      </c>
      <c r="C742" s="165" t="s">
        <v>1639</v>
      </c>
      <c r="D742" s="63">
        <v>36</v>
      </c>
      <c r="E742" s="168">
        <f>D742/$D$873</f>
        <v>9.2664808222457323E-5</v>
      </c>
      <c r="F742" s="169">
        <f t="shared" si="49"/>
        <v>0.99211576923373967</v>
      </c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  <c r="AG742" s="23"/>
      <c r="AH742" s="23"/>
      <c r="AI742" s="23"/>
      <c r="AJ742" s="23"/>
      <c r="AK742" s="23"/>
      <c r="AL742" s="23"/>
      <c r="AM742" s="23"/>
      <c r="AN742" s="23"/>
      <c r="AO742" s="23"/>
      <c r="AP742" s="23"/>
      <c r="AQ742" s="23"/>
      <c r="AR742" s="23"/>
      <c r="AS742" s="23"/>
      <c r="AT742" s="23"/>
      <c r="AU742" s="23"/>
      <c r="AV742" s="23"/>
      <c r="AW742" s="23"/>
      <c r="AX742" s="23"/>
      <c r="AY742" s="23"/>
      <c r="AZ742" s="23"/>
      <c r="BA742" s="23"/>
      <c r="BB742" s="23"/>
      <c r="BC742" s="23"/>
      <c r="BD742" s="23"/>
      <c r="BE742" s="23"/>
      <c r="BF742" s="23"/>
      <c r="BG742" s="23"/>
      <c r="BH742" s="23"/>
      <c r="BI742" s="23"/>
      <c r="BJ742" s="23"/>
      <c r="BK742" s="23"/>
      <c r="BL742" s="23"/>
      <c r="BM742" s="23"/>
      <c r="BN742" s="23"/>
      <c r="BO742" s="23"/>
      <c r="BP742" s="23"/>
      <c r="BQ742" s="23"/>
      <c r="BR742" s="23"/>
      <c r="BS742" s="23"/>
      <c r="BT742" s="23"/>
      <c r="BU742" s="23"/>
      <c r="BV742" s="23"/>
      <c r="BW742" s="23"/>
      <c r="BX742" s="23"/>
      <c r="BY742" s="23"/>
      <c r="BZ742" s="23"/>
      <c r="CA742" s="23"/>
      <c r="CB742" s="23"/>
      <c r="CC742" s="23"/>
      <c r="CD742" s="23"/>
      <c r="CE742" s="23"/>
      <c r="CF742" s="23"/>
      <c r="CG742" s="23"/>
      <c r="CH742" s="23"/>
      <c r="CI742" s="23"/>
      <c r="CJ742" s="23"/>
    </row>
    <row r="743" spans="1:88" ht="18.75" customHeight="1">
      <c r="A743" s="154">
        <f>A742+1</f>
        <v>724</v>
      </c>
      <c r="B743" s="155" t="s">
        <v>58</v>
      </c>
      <c r="C743" s="165" t="s">
        <v>696</v>
      </c>
      <c r="D743" s="63">
        <v>36</v>
      </c>
      <c r="E743" s="168">
        <f>D743/$D$873</f>
        <v>9.2664808222457323E-5</v>
      </c>
      <c r="F743" s="169">
        <f t="shared" si="49"/>
        <v>0.99220843404196213</v>
      </c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  <c r="AG743" s="23"/>
      <c r="AH743" s="23"/>
      <c r="AI743" s="23"/>
      <c r="AJ743" s="23"/>
      <c r="AK743" s="23"/>
      <c r="AL743" s="23"/>
      <c r="AM743" s="23"/>
      <c r="AN743" s="23"/>
      <c r="AO743" s="23"/>
      <c r="AP743" s="23"/>
      <c r="AQ743" s="23"/>
      <c r="AR743" s="23"/>
      <c r="AS743" s="23"/>
      <c r="AT743" s="23"/>
      <c r="AU743" s="23"/>
      <c r="AV743" s="23"/>
      <c r="AW743" s="23"/>
      <c r="AX743" s="23"/>
      <c r="AY743" s="23"/>
      <c r="AZ743" s="23"/>
      <c r="BA743" s="23"/>
      <c r="BB743" s="23"/>
      <c r="BC743" s="23"/>
      <c r="BD743" s="23"/>
      <c r="BE743" s="23"/>
      <c r="BF743" s="23"/>
      <c r="BG743" s="23"/>
      <c r="BH743" s="23"/>
      <c r="BI743" s="23"/>
      <c r="BJ743" s="23"/>
      <c r="BK743" s="23"/>
      <c r="BL743" s="23"/>
      <c r="BM743" s="23"/>
      <c r="BN743" s="23"/>
      <c r="BO743" s="23"/>
      <c r="BP743" s="23"/>
      <c r="BQ743" s="23"/>
      <c r="BR743" s="23"/>
      <c r="BS743" s="23"/>
      <c r="BT743" s="23"/>
      <c r="BU743" s="23"/>
      <c r="BV743" s="23"/>
      <c r="BW743" s="23"/>
      <c r="BX743" s="23"/>
      <c r="BY743" s="23"/>
      <c r="BZ743" s="23"/>
      <c r="CA743" s="23"/>
      <c r="CB743" s="23"/>
      <c r="CC743" s="23"/>
      <c r="CD743" s="23"/>
      <c r="CE743" s="23"/>
      <c r="CF743" s="23"/>
      <c r="CG743" s="23"/>
      <c r="CH743" s="23"/>
      <c r="CI743" s="23"/>
      <c r="CJ743" s="23"/>
    </row>
    <row r="744" spans="1:88" ht="18.75" customHeight="1">
      <c r="A744" s="154">
        <f>A743+1</f>
        <v>725</v>
      </c>
      <c r="B744" s="155" t="s">
        <v>64</v>
      </c>
      <c r="C744" s="165" t="s">
        <v>1816</v>
      </c>
      <c r="D744" s="63">
        <v>36</v>
      </c>
      <c r="E744" s="168">
        <f>D744/$D$873</f>
        <v>9.2664808222457323E-5</v>
      </c>
      <c r="F744" s="169">
        <f t="shared" si="49"/>
        <v>0.99230109885018458</v>
      </c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  <c r="AP744" s="23"/>
      <c r="AQ744" s="23"/>
      <c r="AR744" s="23"/>
      <c r="AS744" s="23"/>
      <c r="AT744" s="23"/>
      <c r="AU744" s="23"/>
      <c r="AV744" s="23"/>
      <c r="AW744" s="23"/>
      <c r="AX744" s="23"/>
      <c r="AY744" s="23"/>
      <c r="AZ744" s="23"/>
      <c r="BA744" s="23"/>
      <c r="BB744" s="23"/>
      <c r="BC744" s="23"/>
      <c r="BD744" s="23"/>
      <c r="BE744" s="23"/>
      <c r="BF744" s="23"/>
      <c r="BG744" s="23"/>
      <c r="BH744" s="23"/>
      <c r="BI744" s="23"/>
      <c r="BJ744" s="23"/>
      <c r="BK744" s="23"/>
      <c r="BL744" s="23"/>
      <c r="BM744" s="23"/>
      <c r="BN744" s="23"/>
      <c r="BO744" s="23"/>
      <c r="BP744" s="23"/>
      <c r="BQ744" s="23"/>
      <c r="BR744" s="23"/>
      <c r="BS744" s="23"/>
      <c r="BT744" s="23"/>
      <c r="BU744" s="23"/>
      <c r="BV744" s="23"/>
      <c r="BW744" s="23"/>
      <c r="BX744" s="23"/>
      <c r="BY744" s="23"/>
      <c r="BZ744" s="23"/>
      <c r="CA744" s="23"/>
      <c r="CB744" s="23"/>
      <c r="CC744" s="23"/>
      <c r="CD744" s="23"/>
      <c r="CE744" s="23"/>
      <c r="CF744" s="23"/>
      <c r="CG744" s="23"/>
      <c r="CH744" s="23"/>
      <c r="CI744" s="23"/>
      <c r="CJ744" s="23"/>
    </row>
    <row r="745" spans="1:88" ht="18.75" customHeight="1">
      <c r="A745" s="154">
        <f>A744+1</f>
        <v>726</v>
      </c>
      <c r="B745" s="155" t="s">
        <v>72</v>
      </c>
      <c r="C745" s="165" t="s">
        <v>1554</v>
      </c>
      <c r="D745" s="63">
        <v>35</v>
      </c>
      <c r="E745" s="168">
        <f>D745/$D$873</f>
        <v>9.0090785771833505E-5</v>
      </c>
      <c r="F745" s="169">
        <f t="shared" si="49"/>
        <v>0.99239118963595641</v>
      </c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  <c r="AP745" s="23"/>
      <c r="AQ745" s="23"/>
      <c r="AR745" s="23"/>
      <c r="AS745" s="23"/>
      <c r="AT745" s="23"/>
      <c r="AU745" s="23"/>
      <c r="AV745" s="23"/>
      <c r="AW745" s="23"/>
      <c r="AX745" s="23"/>
      <c r="AY745" s="23"/>
      <c r="AZ745" s="23"/>
      <c r="BA745" s="23"/>
      <c r="BB745" s="23"/>
      <c r="BC745" s="23"/>
      <c r="BD745" s="23"/>
      <c r="BE745" s="23"/>
      <c r="BF745" s="23"/>
      <c r="BG745" s="23"/>
      <c r="BH745" s="23"/>
      <c r="BI745" s="23"/>
      <c r="BJ745" s="23"/>
      <c r="BK745" s="23"/>
      <c r="BL745" s="23"/>
      <c r="BM745" s="23"/>
      <c r="BN745" s="23"/>
      <c r="BO745" s="23"/>
      <c r="BP745" s="23"/>
      <c r="BQ745" s="23"/>
      <c r="BR745" s="23"/>
      <c r="BS745" s="23"/>
      <c r="BT745" s="23"/>
      <c r="BU745" s="23"/>
      <c r="BV745" s="23"/>
      <c r="BW745" s="23"/>
      <c r="BX745" s="23"/>
      <c r="BY745" s="23"/>
      <c r="BZ745" s="23"/>
      <c r="CA745" s="23"/>
      <c r="CB745" s="23"/>
      <c r="CC745" s="23"/>
      <c r="CD745" s="23"/>
      <c r="CE745" s="23"/>
      <c r="CF745" s="23"/>
      <c r="CG745" s="23"/>
      <c r="CH745" s="23"/>
      <c r="CI745" s="23"/>
      <c r="CJ745" s="23"/>
    </row>
    <row r="746" spans="1:88" ht="18.75" customHeight="1">
      <c r="A746" s="154">
        <f>A745+1</f>
        <v>727</v>
      </c>
      <c r="B746" s="155" t="s">
        <v>72</v>
      </c>
      <c r="C746" s="165" t="s">
        <v>1555</v>
      </c>
      <c r="D746" s="63">
        <v>35</v>
      </c>
      <c r="E746" s="168">
        <f>D746/$D$873</f>
        <v>9.0090785771833505E-5</v>
      </c>
      <c r="F746" s="169">
        <f t="shared" si="49"/>
        <v>0.99248128042172823</v>
      </c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  <c r="AG746" s="23"/>
      <c r="AH746" s="23"/>
      <c r="AI746" s="23"/>
      <c r="AJ746" s="23"/>
      <c r="AK746" s="23"/>
      <c r="AL746" s="23"/>
      <c r="AM746" s="23"/>
      <c r="AN746" s="23"/>
      <c r="AO746" s="23"/>
      <c r="AP746" s="23"/>
      <c r="AQ746" s="23"/>
      <c r="AR746" s="23"/>
      <c r="AS746" s="23"/>
      <c r="AT746" s="23"/>
      <c r="AU746" s="23"/>
      <c r="AV746" s="23"/>
      <c r="AW746" s="23"/>
      <c r="AX746" s="23"/>
      <c r="AY746" s="23"/>
      <c r="AZ746" s="23"/>
      <c r="BA746" s="23"/>
      <c r="BB746" s="23"/>
      <c r="BC746" s="23"/>
      <c r="BD746" s="23"/>
      <c r="BE746" s="23"/>
      <c r="BF746" s="23"/>
      <c r="BG746" s="23"/>
      <c r="BH746" s="23"/>
      <c r="BI746" s="23"/>
      <c r="BJ746" s="23"/>
      <c r="BK746" s="23"/>
      <c r="BL746" s="23"/>
      <c r="BM746" s="23"/>
      <c r="BN746" s="23"/>
      <c r="BO746" s="23"/>
      <c r="BP746" s="23"/>
      <c r="BQ746" s="23"/>
      <c r="BR746" s="23"/>
      <c r="BS746" s="23"/>
      <c r="BT746" s="23"/>
      <c r="BU746" s="23"/>
      <c r="BV746" s="23"/>
      <c r="BW746" s="23"/>
      <c r="BX746" s="23"/>
      <c r="BY746" s="23"/>
      <c r="BZ746" s="23"/>
      <c r="CA746" s="23"/>
      <c r="CB746" s="23"/>
      <c r="CC746" s="23"/>
      <c r="CD746" s="23"/>
      <c r="CE746" s="23"/>
      <c r="CF746" s="23"/>
      <c r="CG746" s="23"/>
      <c r="CH746" s="23"/>
      <c r="CI746" s="23"/>
      <c r="CJ746" s="23"/>
    </row>
    <row r="747" spans="1:88" ht="18.75" customHeight="1">
      <c r="A747" s="154">
        <f>A746+1</f>
        <v>728</v>
      </c>
      <c r="B747" s="155" t="s">
        <v>64</v>
      </c>
      <c r="C747" s="165" t="s">
        <v>1648</v>
      </c>
      <c r="D747" s="63">
        <v>35</v>
      </c>
      <c r="E747" s="168">
        <f>D747/$D$873</f>
        <v>9.0090785771833505E-5</v>
      </c>
      <c r="F747" s="169">
        <f t="shared" si="49"/>
        <v>0.99257137120750005</v>
      </c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3"/>
      <c r="AG747" s="23"/>
      <c r="AH747" s="23"/>
      <c r="AI747" s="23"/>
      <c r="AJ747" s="23"/>
      <c r="AK747" s="23"/>
      <c r="AL747" s="23"/>
      <c r="AM747" s="23"/>
      <c r="AN747" s="23"/>
      <c r="AO747" s="23"/>
      <c r="AP747" s="23"/>
      <c r="AQ747" s="23"/>
      <c r="AR747" s="23"/>
      <c r="AS747" s="23"/>
      <c r="AT747" s="23"/>
      <c r="AU747" s="23"/>
      <c r="AV747" s="23"/>
      <c r="AW747" s="23"/>
      <c r="AX747" s="23"/>
      <c r="AY747" s="23"/>
      <c r="AZ747" s="23"/>
      <c r="BA747" s="23"/>
      <c r="BB747" s="23"/>
      <c r="BC747" s="23"/>
      <c r="BD747" s="23"/>
      <c r="BE747" s="23"/>
      <c r="BF747" s="23"/>
      <c r="BG747" s="23"/>
      <c r="BH747" s="23"/>
      <c r="BI747" s="23"/>
      <c r="BJ747" s="23"/>
      <c r="BK747" s="23"/>
      <c r="BL747" s="23"/>
      <c r="BM747" s="23"/>
      <c r="BN747" s="23"/>
      <c r="BO747" s="23"/>
      <c r="BP747" s="23"/>
      <c r="BQ747" s="23"/>
      <c r="BR747" s="23"/>
      <c r="BS747" s="23"/>
      <c r="BT747" s="23"/>
      <c r="BU747" s="23"/>
      <c r="BV747" s="23"/>
      <c r="BW747" s="23"/>
      <c r="BX747" s="23"/>
      <c r="BY747" s="23"/>
      <c r="BZ747" s="23"/>
      <c r="CA747" s="23"/>
      <c r="CB747" s="23"/>
      <c r="CC747" s="23"/>
      <c r="CD747" s="23"/>
      <c r="CE747" s="23"/>
      <c r="CF747" s="23"/>
      <c r="CG747" s="23"/>
      <c r="CH747" s="23"/>
      <c r="CI747" s="23"/>
      <c r="CJ747" s="23"/>
    </row>
    <row r="748" spans="1:88" ht="18.75" customHeight="1">
      <c r="A748" s="154">
        <f>A747+1</f>
        <v>729</v>
      </c>
      <c r="B748" s="155" t="s">
        <v>58</v>
      </c>
      <c r="C748" s="165" t="s">
        <v>892</v>
      </c>
      <c r="D748" s="63">
        <v>35</v>
      </c>
      <c r="E748" s="168">
        <f>D748/$D$873</f>
        <v>9.0090785771833505E-5</v>
      </c>
      <c r="F748" s="169">
        <f t="shared" si="49"/>
        <v>0.99266146199327188</v>
      </c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  <c r="AH748" s="23"/>
      <c r="AI748" s="23"/>
      <c r="AJ748" s="23"/>
      <c r="AK748" s="23"/>
      <c r="AL748" s="23"/>
      <c r="AM748" s="23"/>
      <c r="AN748" s="23"/>
      <c r="AO748" s="23"/>
      <c r="AP748" s="23"/>
      <c r="AQ748" s="23"/>
      <c r="AR748" s="23"/>
      <c r="AS748" s="23"/>
      <c r="AT748" s="23"/>
      <c r="AU748" s="23"/>
      <c r="AV748" s="23"/>
      <c r="AW748" s="23"/>
      <c r="AX748" s="23"/>
      <c r="AY748" s="23"/>
      <c r="AZ748" s="23"/>
      <c r="BA748" s="23"/>
      <c r="BB748" s="23"/>
      <c r="BC748" s="23"/>
      <c r="BD748" s="23"/>
      <c r="BE748" s="23"/>
      <c r="BF748" s="23"/>
      <c r="BG748" s="23"/>
      <c r="BH748" s="23"/>
      <c r="BI748" s="23"/>
      <c r="BJ748" s="23"/>
      <c r="BK748" s="23"/>
      <c r="BL748" s="23"/>
      <c r="BM748" s="23"/>
      <c r="BN748" s="23"/>
      <c r="BO748" s="23"/>
      <c r="BP748" s="23"/>
      <c r="BQ748" s="23"/>
      <c r="BR748" s="23"/>
      <c r="BS748" s="23"/>
      <c r="BT748" s="23"/>
      <c r="BU748" s="23"/>
      <c r="BV748" s="23"/>
      <c r="BW748" s="23"/>
      <c r="BX748" s="23"/>
      <c r="BY748" s="23"/>
      <c r="BZ748" s="23"/>
      <c r="CA748" s="23"/>
      <c r="CB748" s="23"/>
      <c r="CC748" s="23"/>
      <c r="CD748" s="23"/>
      <c r="CE748" s="23"/>
      <c r="CF748" s="23"/>
      <c r="CG748" s="23"/>
      <c r="CH748" s="23"/>
      <c r="CI748" s="23"/>
      <c r="CJ748" s="23"/>
    </row>
    <row r="749" spans="1:88" ht="18.75" customHeight="1">
      <c r="A749" s="154">
        <f>A748+1</f>
        <v>730</v>
      </c>
      <c r="B749" s="155" t="s">
        <v>61</v>
      </c>
      <c r="C749" s="165" t="s">
        <v>1705</v>
      </c>
      <c r="D749" s="63">
        <v>35</v>
      </c>
      <c r="E749" s="168">
        <f>D749/$D$873</f>
        <v>9.0090785771833505E-5</v>
      </c>
      <c r="F749" s="169">
        <f t="shared" si="49"/>
        <v>0.9927515527790437</v>
      </c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  <c r="AG749" s="23"/>
      <c r="AH749" s="23"/>
      <c r="AI749" s="23"/>
      <c r="AJ749" s="23"/>
      <c r="AK749" s="23"/>
      <c r="AL749" s="23"/>
      <c r="AM749" s="23"/>
      <c r="AN749" s="23"/>
      <c r="AO749" s="23"/>
      <c r="AP749" s="23"/>
      <c r="AQ749" s="23"/>
      <c r="AR749" s="23"/>
      <c r="AS749" s="23"/>
      <c r="AT749" s="23"/>
      <c r="AU749" s="23"/>
      <c r="AV749" s="23"/>
      <c r="AW749" s="23"/>
      <c r="AX749" s="23"/>
      <c r="AY749" s="23"/>
      <c r="AZ749" s="23"/>
      <c r="BA749" s="23"/>
      <c r="BB749" s="23"/>
      <c r="BC749" s="23"/>
      <c r="BD749" s="23"/>
      <c r="BE749" s="23"/>
      <c r="BF749" s="23"/>
      <c r="BG749" s="23"/>
      <c r="BH749" s="23"/>
      <c r="BI749" s="23"/>
      <c r="BJ749" s="23"/>
      <c r="BK749" s="23"/>
      <c r="BL749" s="23"/>
      <c r="BM749" s="23"/>
      <c r="BN749" s="23"/>
      <c r="BO749" s="23"/>
      <c r="BP749" s="23"/>
      <c r="BQ749" s="23"/>
      <c r="BR749" s="23"/>
      <c r="BS749" s="23"/>
      <c r="BT749" s="23"/>
      <c r="BU749" s="23"/>
      <c r="BV749" s="23"/>
      <c r="BW749" s="23"/>
      <c r="BX749" s="23"/>
      <c r="BY749" s="23"/>
      <c r="BZ749" s="23"/>
      <c r="CA749" s="23"/>
      <c r="CB749" s="23"/>
      <c r="CC749" s="23"/>
      <c r="CD749" s="23"/>
      <c r="CE749" s="23"/>
      <c r="CF749" s="23"/>
      <c r="CG749" s="23"/>
      <c r="CH749" s="23"/>
      <c r="CI749" s="23"/>
      <c r="CJ749" s="23"/>
    </row>
    <row r="750" spans="1:88" ht="18.75" customHeight="1">
      <c r="A750" s="154">
        <f>A749+1</f>
        <v>731</v>
      </c>
      <c r="B750" s="155" t="s">
        <v>72</v>
      </c>
      <c r="C750" s="165" t="s">
        <v>1790</v>
      </c>
      <c r="D750" s="63">
        <v>35</v>
      </c>
      <c r="E750" s="168">
        <f>D750/$D$873</f>
        <v>9.0090785771833505E-5</v>
      </c>
      <c r="F750" s="169">
        <f t="shared" si="49"/>
        <v>0.99284164356481552</v>
      </c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23"/>
      <c r="AH750" s="23"/>
      <c r="AI750" s="23"/>
      <c r="AJ750" s="23"/>
      <c r="AK750" s="23"/>
      <c r="AL750" s="23"/>
      <c r="AM750" s="23"/>
      <c r="AN750" s="23"/>
      <c r="AO750" s="23"/>
      <c r="AP750" s="23"/>
      <c r="AQ750" s="23"/>
      <c r="AR750" s="23"/>
      <c r="AS750" s="23"/>
      <c r="AT750" s="23"/>
      <c r="AU750" s="23"/>
      <c r="AV750" s="23"/>
      <c r="AW750" s="23"/>
      <c r="AX750" s="23"/>
      <c r="AY750" s="23"/>
      <c r="AZ750" s="23"/>
      <c r="BA750" s="23"/>
      <c r="BB750" s="23"/>
      <c r="BC750" s="23"/>
      <c r="BD750" s="23"/>
      <c r="BE750" s="23"/>
      <c r="BF750" s="23"/>
      <c r="BG750" s="23"/>
      <c r="BH750" s="23"/>
      <c r="BI750" s="23"/>
      <c r="BJ750" s="23"/>
      <c r="BK750" s="23"/>
      <c r="BL750" s="23"/>
      <c r="BM750" s="23"/>
      <c r="BN750" s="23"/>
      <c r="BO750" s="23"/>
      <c r="BP750" s="23"/>
      <c r="BQ750" s="23"/>
      <c r="BR750" s="23"/>
      <c r="BS750" s="23"/>
      <c r="BT750" s="23"/>
      <c r="BU750" s="23"/>
      <c r="BV750" s="23"/>
      <c r="BW750" s="23"/>
      <c r="BX750" s="23"/>
      <c r="BY750" s="23"/>
      <c r="BZ750" s="23"/>
      <c r="CA750" s="23"/>
      <c r="CB750" s="23"/>
      <c r="CC750" s="23"/>
      <c r="CD750" s="23"/>
      <c r="CE750" s="23"/>
      <c r="CF750" s="23"/>
      <c r="CG750" s="23"/>
      <c r="CH750" s="23"/>
      <c r="CI750" s="23"/>
      <c r="CJ750" s="23"/>
    </row>
    <row r="751" spans="1:88" ht="18.75" customHeight="1">
      <c r="A751" s="154">
        <f>A750+1</f>
        <v>732</v>
      </c>
      <c r="B751" s="155" t="s">
        <v>56</v>
      </c>
      <c r="C751" s="165" t="s">
        <v>1812</v>
      </c>
      <c r="D751" s="63">
        <v>35</v>
      </c>
      <c r="E751" s="168">
        <f>D751/$D$873</f>
        <v>9.0090785771833505E-5</v>
      </c>
      <c r="F751" s="169">
        <f t="shared" si="49"/>
        <v>0.99293173435058735</v>
      </c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3"/>
      <c r="AG751" s="23"/>
      <c r="AH751" s="23"/>
      <c r="AI751" s="23"/>
      <c r="AJ751" s="23"/>
      <c r="AK751" s="23"/>
      <c r="AL751" s="23"/>
      <c r="AM751" s="23"/>
      <c r="AN751" s="23"/>
      <c r="AO751" s="23"/>
      <c r="AP751" s="23"/>
      <c r="AQ751" s="23"/>
      <c r="AR751" s="23"/>
      <c r="AS751" s="23"/>
      <c r="AT751" s="23"/>
      <c r="AU751" s="23"/>
      <c r="AV751" s="23"/>
      <c r="AW751" s="23"/>
      <c r="AX751" s="23"/>
      <c r="AY751" s="23"/>
      <c r="AZ751" s="23"/>
      <c r="BA751" s="23"/>
      <c r="BB751" s="23"/>
      <c r="BC751" s="23"/>
      <c r="BD751" s="23"/>
      <c r="BE751" s="23"/>
      <c r="BF751" s="23"/>
      <c r="BG751" s="23"/>
      <c r="BH751" s="23"/>
      <c r="BI751" s="23"/>
      <c r="BJ751" s="23"/>
      <c r="BK751" s="23"/>
      <c r="BL751" s="23"/>
      <c r="BM751" s="23"/>
      <c r="BN751" s="23"/>
      <c r="BO751" s="23"/>
      <c r="BP751" s="23"/>
      <c r="BQ751" s="23"/>
      <c r="BR751" s="23"/>
      <c r="BS751" s="23"/>
      <c r="BT751" s="23"/>
      <c r="BU751" s="23"/>
      <c r="BV751" s="23"/>
      <c r="BW751" s="23"/>
      <c r="BX751" s="23"/>
      <c r="BY751" s="23"/>
      <c r="BZ751" s="23"/>
      <c r="CA751" s="23"/>
      <c r="CB751" s="23"/>
      <c r="CC751" s="23"/>
      <c r="CD751" s="23"/>
      <c r="CE751" s="23"/>
      <c r="CF751" s="23"/>
      <c r="CG751" s="23"/>
      <c r="CH751" s="23"/>
      <c r="CI751" s="23"/>
      <c r="CJ751" s="23"/>
    </row>
    <row r="752" spans="1:88" ht="18.75" customHeight="1">
      <c r="A752" s="154">
        <f>A751+1</f>
        <v>733</v>
      </c>
      <c r="B752" s="155" t="s">
        <v>72</v>
      </c>
      <c r="C752" s="165" t="s">
        <v>1533</v>
      </c>
      <c r="D752" s="63">
        <v>34</v>
      </c>
      <c r="E752" s="168">
        <f>D752/$D$873</f>
        <v>8.7516763321209687E-5</v>
      </c>
      <c r="F752" s="169">
        <f t="shared" si="49"/>
        <v>0.99301925111390854</v>
      </c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  <c r="AF752" s="23"/>
      <c r="AG752" s="23"/>
      <c r="AH752" s="23"/>
      <c r="AI752" s="23"/>
      <c r="AJ752" s="23"/>
      <c r="AK752" s="23"/>
      <c r="AL752" s="23"/>
      <c r="AM752" s="23"/>
      <c r="AN752" s="23"/>
      <c r="AO752" s="23"/>
      <c r="AP752" s="23"/>
      <c r="AQ752" s="23"/>
      <c r="AR752" s="23"/>
      <c r="AS752" s="23"/>
      <c r="AT752" s="23"/>
      <c r="AU752" s="23"/>
      <c r="AV752" s="23"/>
      <c r="AW752" s="23"/>
      <c r="AX752" s="23"/>
      <c r="AY752" s="23"/>
      <c r="AZ752" s="23"/>
      <c r="BA752" s="23"/>
      <c r="BB752" s="23"/>
      <c r="BC752" s="23"/>
      <c r="BD752" s="23"/>
      <c r="BE752" s="23"/>
      <c r="BF752" s="23"/>
      <c r="BG752" s="23"/>
      <c r="BH752" s="23"/>
      <c r="BI752" s="23"/>
      <c r="BJ752" s="23"/>
      <c r="BK752" s="23"/>
      <c r="BL752" s="23"/>
      <c r="BM752" s="23"/>
      <c r="BN752" s="23"/>
      <c r="BO752" s="23"/>
      <c r="BP752" s="23"/>
      <c r="BQ752" s="23"/>
      <c r="BR752" s="23"/>
      <c r="BS752" s="23"/>
      <c r="BT752" s="23"/>
      <c r="BU752" s="23"/>
      <c r="BV752" s="23"/>
      <c r="BW752" s="23"/>
      <c r="BX752" s="23"/>
      <c r="BY752" s="23"/>
      <c r="BZ752" s="23"/>
      <c r="CA752" s="23"/>
      <c r="CB752" s="23"/>
      <c r="CC752" s="23"/>
      <c r="CD752" s="23"/>
      <c r="CE752" s="23"/>
      <c r="CF752" s="23"/>
      <c r="CG752" s="23"/>
      <c r="CH752" s="23"/>
      <c r="CI752" s="23"/>
      <c r="CJ752" s="23"/>
    </row>
    <row r="753" spans="1:62" ht="18.75" customHeight="1">
      <c r="A753" s="154">
        <f>A752+1</f>
        <v>734</v>
      </c>
      <c r="B753" s="155" t="s">
        <v>64</v>
      </c>
      <c r="C753" s="165" t="s">
        <v>1546</v>
      </c>
      <c r="D753" s="63">
        <v>34</v>
      </c>
      <c r="E753" s="168">
        <f>D753/$D$873</f>
        <v>8.7516763321209687E-5</v>
      </c>
      <c r="F753" s="169">
        <f t="shared" si="49"/>
        <v>0.99310676787722973</v>
      </c>
      <c r="BE753" s="23"/>
      <c r="BF753" s="23"/>
      <c r="BG753" s="23"/>
      <c r="BH753" s="23"/>
      <c r="BI753" s="23"/>
      <c r="BJ753" s="23"/>
    </row>
    <row r="754" spans="1:62" ht="18.75" customHeight="1">
      <c r="A754" s="154">
        <f>A753+1</f>
        <v>735</v>
      </c>
      <c r="B754" s="155" t="s">
        <v>64</v>
      </c>
      <c r="C754" s="165" t="s">
        <v>1631</v>
      </c>
      <c r="D754" s="63">
        <v>34</v>
      </c>
      <c r="E754" s="168">
        <f>D754/$D$873</f>
        <v>8.7516763321209687E-5</v>
      </c>
      <c r="F754" s="169">
        <f t="shared" si="49"/>
        <v>0.99319428464055093</v>
      </c>
      <c r="BE754" s="23"/>
      <c r="BF754" s="23"/>
      <c r="BG754" s="23"/>
      <c r="BH754" s="23"/>
      <c r="BI754" s="23"/>
      <c r="BJ754" s="23"/>
    </row>
    <row r="755" spans="1:62" ht="18.75" customHeight="1">
      <c r="A755" s="154">
        <f>A754+1</f>
        <v>736</v>
      </c>
      <c r="B755" s="155" t="s">
        <v>61</v>
      </c>
      <c r="C755" s="165" t="s">
        <v>833</v>
      </c>
      <c r="D755" s="63">
        <v>34</v>
      </c>
      <c r="E755" s="168">
        <f>D755/$D$873</f>
        <v>8.7516763321209687E-5</v>
      </c>
      <c r="F755" s="169">
        <f t="shared" si="49"/>
        <v>0.99328180140387212</v>
      </c>
      <c r="BE755" s="23"/>
      <c r="BF755" s="23"/>
      <c r="BG755" s="23"/>
      <c r="BH755" s="23"/>
      <c r="BI755" s="23"/>
      <c r="BJ755" s="23"/>
    </row>
    <row r="756" spans="1:62" ht="18.75" customHeight="1">
      <c r="A756" s="154">
        <f>A755+1</f>
        <v>737</v>
      </c>
      <c r="B756" s="155" t="s">
        <v>64</v>
      </c>
      <c r="C756" s="165" t="s">
        <v>1704</v>
      </c>
      <c r="D756" s="63">
        <v>34</v>
      </c>
      <c r="E756" s="168">
        <f>D756/$D$873</f>
        <v>8.7516763321209687E-5</v>
      </c>
      <c r="F756" s="169">
        <f t="shared" si="49"/>
        <v>0.99336931816719332</v>
      </c>
      <c r="BE756" s="23"/>
      <c r="BF756" s="23"/>
      <c r="BG756" s="23"/>
      <c r="BH756" s="23"/>
      <c r="BI756" s="23"/>
      <c r="BJ756" s="23"/>
    </row>
    <row r="757" spans="1:62" ht="18.75" customHeight="1">
      <c r="A757" s="154">
        <f>A756+1</f>
        <v>738</v>
      </c>
      <c r="B757" s="155" t="s">
        <v>52</v>
      </c>
      <c r="C757" s="165" t="s">
        <v>750</v>
      </c>
      <c r="D757" s="63">
        <v>34</v>
      </c>
      <c r="E757" s="168">
        <f>D757/$D$873</f>
        <v>8.7516763321209687E-5</v>
      </c>
      <c r="F757" s="169">
        <f t="shared" si="49"/>
        <v>0.99345683493051451</v>
      </c>
      <c r="BE757" s="23"/>
      <c r="BF757" s="23"/>
      <c r="BG757" s="23"/>
      <c r="BH757" s="23"/>
      <c r="BI757" s="23"/>
      <c r="BJ757" s="23"/>
    </row>
    <row r="758" spans="1:62" ht="18.75" customHeight="1">
      <c r="A758" s="154">
        <f>A757+1</f>
        <v>739</v>
      </c>
      <c r="B758" s="155" t="s">
        <v>72</v>
      </c>
      <c r="C758" s="165" t="s">
        <v>819</v>
      </c>
      <c r="D758" s="63">
        <v>33</v>
      </c>
      <c r="E758" s="168">
        <f>D758/$D$873</f>
        <v>8.4942740870585869E-5</v>
      </c>
      <c r="F758" s="169">
        <f t="shared" si="49"/>
        <v>0.99354177767138507</v>
      </c>
      <c r="BE758" s="23"/>
      <c r="BF758" s="23"/>
      <c r="BG758" s="23"/>
      <c r="BH758" s="23"/>
      <c r="BI758" s="23"/>
      <c r="BJ758" s="23"/>
    </row>
    <row r="759" spans="1:62" ht="18.75" customHeight="1">
      <c r="A759" s="154">
        <f>A758+1</f>
        <v>740</v>
      </c>
      <c r="B759" s="155" t="s">
        <v>72</v>
      </c>
      <c r="C759" s="165" t="s">
        <v>736</v>
      </c>
      <c r="D759" s="63">
        <v>33</v>
      </c>
      <c r="E759" s="168">
        <f>D759/$D$873</f>
        <v>8.4942740870585869E-5</v>
      </c>
      <c r="F759" s="169">
        <f t="shared" si="49"/>
        <v>0.99362672041225564</v>
      </c>
      <c r="BE759" s="23"/>
      <c r="BF759" s="23"/>
      <c r="BG759" s="23"/>
      <c r="BH759" s="23"/>
      <c r="BI759" s="23"/>
      <c r="BJ759" s="23"/>
    </row>
    <row r="760" spans="1:62" ht="18.75" customHeight="1">
      <c r="A760" s="154">
        <f>A759+1</f>
        <v>741</v>
      </c>
      <c r="B760" s="155" t="s">
        <v>56</v>
      </c>
      <c r="C760" s="165" t="s">
        <v>773</v>
      </c>
      <c r="D760" s="63">
        <v>33</v>
      </c>
      <c r="E760" s="168">
        <f>D760/$D$873</f>
        <v>8.4942740870585869E-5</v>
      </c>
      <c r="F760" s="169">
        <f t="shared" si="49"/>
        <v>0.9937116631531262</v>
      </c>
      <c r="BE760" s="23"/>
      <c r="BF760" s="23"/>
      <c r="BG760" s="23"/>
      <c r="BH760" s="23"/>
      <c r="BI760" s="23"/>
      <c r="BJ760" s="23"/>
    </row>
    <row r="761" spans="1:62" ht="18.75" customHeight="1">
      <c r="A761" s="154">
        <f>A760+1</f>
        <v>742</v>
      </c>
      <c r="B761" s="155" t="s">
        <v>58</v>
      </c>
      <c r="C761" s="165" t="s">
        <v>785</v>
      </c>
      <c r="D761" s="63">
        <v>33</v>
      </c>
      <c r="E761" s="168">
        <f>D761/$D$873</f>
        <v>8.4942740870585869E-5</v>
      </c>
      <c r="F761" s="169">
        <f t="shared" si="49"/>
        <v>0.99379660589399677</v>
      </c>
      <c r="BE761" s="23"/>
      <c r="BF761" s="23"/>
      <c r="BG761" s="23"/>
      <c r="BH761" s="23"/>
      <c r="BI761" s="23"/>
      <c r="BJ761" s="23"/>
    </row>
    <row r="762" spans="1:62" ht="18.75" customHeight="1">
      <c r="A762" s="154">
        <f>A761+1</f>
        <v>743</v>
      </c>
      <c r="B762" s="155" t="s">
        <v>917</v>
      </c>
      <c r="C762" s="165" t="s">
        <v>1737</v>
      </c>
      <c r="D762" s="63">
        <v>33</v>
      </c>
      <c r="E762" s="168">
        <f>D762/$D$873</f>
        <v>8.4942740870585869E-5</v>
      </c>
      <c r="F762" s="169">
        <f t="shared" si="49"/>
        <v>0.99388154863486733</v>
      </c>
      <c r="BE762" s="23"/>
      <c r="BF762" s="23"/>
      <c r="BG762" s="23"/>
      <c r="BH762" s="23"/>
      <c r="BI762" s="23"/>
      <c r="BJ762" s="23"/>
    </row>
    <row r="763" spans="1:62" ht="18.75" customHeight="1">
      <c r="A763" s="154">
        <f>A762+1</f>
        <v>744</v>
      </c>
      <c r="B763" s="155" t="s">
        <v>61</v>
      </c>
      <c r="C763" s="165" t="s">
        <v>840</v>
      </c>
      <c r="D763" s="63">
        <v>32</v>
      </c>
      <c r="E763" s="168">
        <f>D763/$D$873</f>
        <v>8.2368718419962065E-5</v>
      </c>
      <c r="F763" s="169">
        <f t="shared" si="49"/>
        <v>0.99396391735328726</v>
      </c>
      <c r="BE763" s="23"/>
      <c r="BF763" s="23"/>
      <c r="BG763" s="23"/>
      <c r="BH763" s="23"/>
      <c r="BI763" s="23"/>
      <c r="BJ763" s="23"/>
    </row>
    <row r="764" spans="1:62" ht="18.75" customHeight="1">
      <c r="A764" s="154">
        <f>A763+1</f>
        <v>745</v>
      </c>
      <c r="B764" s="155" t="s">
        <v>58</v>
      </c>
      <c r="C764" s="165" t="s">
        <v>1519</v>
      </c>
      <c r="D764" s="63">
        <v>32</v>
      </c>
      <c r="E764" s="168">
        <f>D764/$D$873</f>
        <v>8.2368718419962065E-5</v>
      </c>
      <c r="F764" s="169">
        <f t="shared" si="49"/>
        <v>0.9940462860717072</v>
      </c>
      <c r="BE764" s="23"/>
      <c r="BF764" s="23"/>
      <c r="BG764" s="23"/>
      <c r="BH764" s="23"/>
      <c r="BI764" s="23"/>
      <c r="BJ764" s="23"/>
    </row>
    <row r="765" spans="1:62" ht="18.75" customHeight="1">
      <c r="A765" s="154">
        <f>A764+1</f>
        <v>746</v>
      </c>
      <c r="B765" s="155" t="s">
        <v>64</v>
      </c>
      <c r="C765" s="165" t="s">
        <v>1660</v>
      </c>
      <c r="D765" s="63">
        <v>32</v>
      </c>
      <c r="E765" s="168">
        <f>D765/$D$873</f>
        <v>8.2368718419962065E-5</v>
      </c>
      <c r="F765" s="169">
        <f t="shared" si="49"/>
        <v>0.99412865479012713</v>
      </c>
      <c r="BE765" s="23"/>
      <c r="BF765" s="23"/>
      <c r="BG765" s="23"/>
      <c r="BH765" s="23"/>
      <c r="BI765" s="23"/>
      <c r="BJ765" s="23"/>
    </row>
    <row r="766" spans="1:62" ht="18.75" customHeight="1">
      <c r="A766" s="154">
        <f>A765+1</f>
        <v>747</v>
      </c>
      <c r="B766" s="155" t="s">
        <v>56</v>
      </c>
      <c r="C766" s="165" t="s">
        <v>722</v>
      </c>
      <c r="D766" s="63">
        <v>32</v>
      </c>
      <c r="E766" s="168">
        <f>D766/$D$873</f>
        <v>8.2368718419962065E-5</v>
      </c>
      <c r="F766" s="169">
        <f t="shared" si="49"/>
        <v>0.99421102350854706</v>
      </c>
      <c r="BE766" s="23"/>
      <c r="BF766" s="23"/>
      <c r="BG766" s="23"/>
      <c r="BH766" s="23"/>
      <c r="BI766" s="23"/>
      <c r="BJ766" s="23"/>
    </row>
    <row r="767" spans="1:62" ht="18.75" customHeight="1">
      <c r="A767" s="154">
        <f>A766+1</f>
        <v>748</v>
      </c>
      <c r="B767" s="155" t="s">
        <v>917</v>
      </c>
      <c r="C767" s="165" t="s">
        <v>801</v>
      </c>
      <c r="D767" s="63">
        <v>32</v>
      </c>
      <c r="E767" s="168">
        <f>D767/$D$873</f>
        <v>8.2368718419962065E-5</v>
      </c>
      <c r="F767" s="169">
        <f t="shared" si="49"/>
        <v>0.994293392226967</v>
      </c>
      <c r="BE767" s="23"/>
      <c r="BF767" s="23"/>
      <c r="BG767" s="23"/>
      <c r="BH767" s="23"/>
      <c r="BI767" s="23"/>
      <c r="BJ767" s="23"/>
    </row>
    <row r="768" spans="1:62" ht="18.75" customHeight="1">
      <c r="A768" s="154">
        <f>A767+1</f>
        <v>749</v>
      </c>
      <c r="B768" s="155" t="s">
        <v>58</v>
      </c>
      <c r="C768" s="165" t="s">
        <v>762</v>
      </c>
      <c r="D768" s="63">
        <v>31</v>
      </c>
      <c r="E768" s="168">
        <f>D768/$D$873</f>
        <v>7.9794695969338247E-5</v>
      </c>
      <c r="F768" s="169">
        <f t="shared" si="49"/>
        <v>0.9943731869229363</v>
      </c>
      <c r="BE768" s="23"/>
      <c r="BF768" s="23"/>
      <c r="BG768" s="23"/>
      <c r="BH768" s="23"/>
      <c r="BI768" s="23"/>
      <c r="BJ768" s="23"/>
    </row>
    <row r="769" spans="1:88" ht="18.75" customHeight="1">
      <c r="A769" s="154">
        <f>A768+1</f>
        <v>750</v>
      </c>
      <c r="B769" s="155" t="s">
        <v>72</v>
      </c>
      <c r="C769" s="165" t="s">
        <v>764</v>
      </c>
      <c r="D769" s="63">
        <v>31</v>
      </c>
      <c r="E769" s="168">
        <f>D769/$D$873</f>
        <v>7.9794695969338247E-5</v>
      </c>
      <c r="F769" s="169">
        <f t="shared" si="49"/>
        <v>0.99445298161890561</v>
      </c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23"/>
      <c r="AH769" s="23"/>
      <c r="AI769" s="23"/>
      <c r="AJ769" s="23"/>
      <c r="AK769" s="23"/>
      <c r="AL769" s="23"/>
      <c r="AM769" s="23"/>
      <c r="AN769" s="23"/>
      <c r="AO769" s="23"/>
      <c r="AP769" s="23"/>
      <c r="AQ769" s="23"/>
      <c r="AR769" s="23"/>
      <c r="AS769" s="23"/>
      <c r="AT769" s="23"/>
      <c r="AU769" s="23"/>
      <c r="AV769" s="23"/>
      <c r="AW769" s="23"/>
      <c r="AX769" s="23"/>
      <c r="AY769" s="23"/>
      <c r="AZ769" s="23"/>
      <c r="BA769" s="23"/>
      <c r="BB769" s="23"/>
      <c r="BC769" s="23"/>
      <c r="BD769" s="23"/>
      <c r="BE769" s="23"/>
      <c r="BF769" s="23"/>
      <c r="BG769" s="23"/>
      <c r="BH769" s="23"/>
      <c r="BI769" s="23"/>
      <c r="BJ769" s="23"/>
      <c r="BK769" s="23"/>
      <c r="BL769" s="23"/>
      <c r="BM769" s="23"/>
      <c r="BN769" s="23"/>
      <c r="BO769" s="23"/>
      <c r="BP769" s="23"/>
      <c r="BQ769" s="23"/>
      <c r="BR769" s="23"/>
      <c r="BS769" s="23"/>
      <c r="BT769" s="23"/>
      <c r="BU769" s="23"/>
      <c r="BV769" s="23"/>
      <c r="BW769" s="23"/>
      <c r="BX769" s="23"/>
      <c r="BY769" s="23"/>
      <c r="BZ769" s="23"/>
      <c r="CA769" s="23"/>
      <c r="CB769" s="23"/>
      <c r="CC769" s="23"/>
      <c r="CD769" s="23"/>
      <c r="CE769" s="23"/>
      <c r="CF769" s="23"/>
      <c r="CG769" s="23"/>
      <c r="CH769" s="23"/>
      <c r="CI769" s="23"/>
      <c r="CJ769" s="23"/>
    </row>
    <row r="770" spans="1:88" ht="18.75" customHeight="1">
      <c r="A770" s="154">
        <f>A769+1</f>
        <v>751</v>
      </c>
      <c r="B770" s="155" t="s">
        <v>64</v>
      </c>
      <c r="C770" s="165" t="s">
        <v>753</v>
      </c>
      <c r="D770" s="63">
        <v>31</v>
      </c>
      <c r="E770" s="168">
        <f>D770/$D$873</f>
        <v>7.9794695969338247E-5</v>
      </c>
      <c r="F770" s="169">
        <f t="shared" si="49"/>
        <v>0.99453277631487491</v>
      </c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  <c r="AG770" s="23"/>
      <c r="AH770" s="23"/>
      <c r="AI770" s="23"/>
      <c r="AJ770" s="23"/>
      <c r="AK770" s="23"/>
      <c r="AL770" s="23"/>
      <c r="AM770" s="23"/>
      <c r="AN770" s="23"/>
      <c r="AO770" s="23"/>
      <c r="AP770" s="23"/>
      <c r="AQ770" s="23"/>
      <c r="AR770" s="23"/>
      <c r="AS770" s="23"/>
      <c r="AT770" s="23"/>
      <c r="AU770" s="23"/>
      <c r="AV770" s="23"/>
      <c r="AW770" s="23"/>
      <c r="AX770" s="23"/>
      <c r="AY770" s="23"/>
      <c r="AZ770" s="23"/>
      <c r="BA770" s="23"/>
      <c r="BB770" s="23"/>
      <c r="BC770" s="23"/>
      <c r="BD770" s="23"/>
      <c r="BE770" s="23"/>
      <c r="BF770" s="23"/>
      <c r="BG770" s="23"/>
      <c r="BH770" s="23"/>
      <c r="BI770" s="23"/>
      <c r="BJ770" s="23"/>
      <c r="BK770" s="23"/>
      <c r="BL770" s="23"/>
      <c r="BM770" s="23"/>
      <c r="BN770" s="23"/>
      <c r="BO770" s="23"/>
      <c r="BP770" s="23"/>
      <c r="BQ770" s="23"/>
      <c r="BR770" s="23"/>
      <c r="BS770" s="23"/>
      <c r="BT770" s="23"/>
      <c r="BU770" s="23"/>
      <c r="BV770" s="23"/>
      <c r="BW770" s="23"/>
      <c r="BX770" s="23"/>
      <c r="BY770" s="23"/>
      <c r="BZ770" s="23"/>
      <c r="CA770" s="23"/>
      <c r="CB770" s="23"/>
      <c r="CC770" s="23"/>
      <c r="CD770" s="23"/>
      <c r="CE770" s="23"/>
      <c r="CF770" s="23"/>
      <c r="CG770" s="23"/>
      <c r="CH770" s="23"/>
      <c r="CI770" s="23"/>
      <c r="CJ770" s="23"/>
    </row>
    <row r="771" spans="1:88" ht="18.75" customHeight="1">
      <c r="A771" s="154">
        <f>A770+1</f>
        <v>752</v>
      </c>
      <c r="B771" s="155" t="s">
        <v>64</v>
      </c>
      <c r="C771" s="165" t="s">
        <v>1637</v>
      </c>
      <c r="D771" s="63">
        <v>31</v>
      </c>
      <c r="E771" s="168">
        <f>D771/$D$873</f>
        <v>7.9794695969338247E-5</v>
      </c>
      <c r="F771" s="169">
        <f t="shared" si="49"/>
        <v>0.99461257101084422</v>
      </c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3"/>
      <c r="AG771" s="23"/>
      <c r="AH771" s="23"/>
      <c r="AI771" s="23"/>
      <c r="AJ771" s="23"/>
      <c r="AK771" s="23"/>
      <c r="AL771" s="23"/>
      <c r="AM771" s="23"/>
      <c r="AN771" s="23"/>
      <c r="AO771" s="23"/>
      <c r="AP771" s="23"/>
      <c r="AQ771" s="23"/>
      <c r="AR771" s="23"/>
      <c r="AS771" s="23"/>
      <c r="AT771" s="23"/>
      <c r="AU771" s="23"/>
      <c r="AV771" s="23"/>
      <c r="AW771" s="23"/>
      <c r="AX771" s="23"/>
      <c r="AY771" s="23"/>
      <c r="AZ771" s="23"/>
      <c r="BA771" s="23"/>
      <c r="BB771" s="23"/>
      <c r="BC771" s="23"/>
      <c r="BD771" s="23"/>
      <c r="BE771" s="23"/>
      <c r="BF771" s="23"/>
      <c r="BG771" s="23"/>
      <c r="BH771" s="23"/>
      <c r="BI771" s="23"/>
      <c r="BJ771" s="23"/>
      <c r="BK771" s="23"/>
      <c r="BL771" s="23"/>
      <c r="BM771" s="23"/>
      <c r="BN771" s="23"/>
      <c r="BO771" s="23"/>
      <c r="BP771" s="23"/>
      <c r="BQ771" s="23"/>
      <c r="BR771" s="23"/>
      <c r="BS771" s="23"/>
      <c r="BT771" s="23"/>
      <c r="BU771" s="23"/>
      <c r="BV771" s="23"/>
      <c r="BW771" s="23"/>
      <c r="BX771" s="23"/>
      <c r="BY771" s="23"/>
      <c r="BZ771" s="23"/>
      <c r="CA771" s="23"/>
      <c r="CB771" s="23"/>
      <c r="CC771" s="23"/>
      <c r="CD771" s="23"/>
      <c r="CE771" s="23"/>
      <c r="CF771" s="23"/>
      <c r="CG771" s="23"/>
      <c r="CH771" s="23"/>
      <c r="CI771" s="23"/>
      <c r="CJ771" s="23"/>
    </row>
    <row r="772" spans="1:88" ht="18.75" customHeight="1">
      <c r="A772" s="154">
        <f>A771+1</f>
        <v>753</v>
      </c>
      <c r="B772" s="155" t="s">
        <v>64</v>
      </c>
      <c r="C772" s="165" t="s">
        <v>710</v>
      </c>
      <c r="D772" s="63">
        <v>31</v>
      </c>
      <c r="E772" s="168">
        <f>D772/$D$873</f>
        <v>7.9794695969338247E-5</v>
      </c>
      <c r="F772" s="169">
        <f t="shared" si="49"/>
        <v>0.99469236570681352</v>
      </c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3"/>
      <c r="AG772" s="23"/>
      <c r="AH772" s="23"/>
      <c r="AI772" s="23"/>
      <c r="AJ772" s="23"/>
      <c r="AK772" s="23"/>
      <c r="AL772" s="23"/>
      <c r="AM772" s="23"/>
      <c r="AN772" s="23"/>
      <c r="AO772" s="23"/>
      <c r="AP772" s="23"/>
      <c r="AQ772" s="23"/>
      <c r="AR772" s="23"/>
      <c r="AS772" s="23"/>
      <c r="AT772" s="23"/>
      <c r="AU772" s="23"/>
      <c r="AV772" s="23"/>
      <c r="AW772" s="23"/>
      <c r="AX772" s="23"/>
      <c r="AY772" s="23"/>
      <c r="AZ772" s="23"/>
      <c r="BA772" s="23"/>
      <c r="BB772" s="23"/>
      <c r="BC772" s="23"/>
      <c r="BD772" s="23"/>
      <c r="BE772" s="23"/>
      <c r="BF772" s="23"/>
      <c r="BG772" s="23"/>
      <c r="BH772" s="23"/>
      <c r="BI772" s="23"/>
      <c r="BJ772" s="23"/>
      <c r="BK772" s="23"/>
      <c r="BL772" s="23"/>
      <c r="BM772" s="23"/>
      <c r="BN772" s="23"/>
      <c r="BO772" s="23"/>
      <c r="BP772" s="23"/>
      <c r="BQ772" s="23"/>
      <c r="BR772" s="23"/>
      <c r="BS772" s="23"/>
      <c r="BT772" s="23"/>
      <c r="BU772" s="23"/>
      <c r="BV772" s="23"/>
      <c r="BW772" s="23"/>
      <c r="BX772" s="23"/>
      <c r="BY772" s="23"/>
      <c r="BZ772" s="23"/>
      <c r="CA772" s="23"/>
      <c r="CB772" s="23"/>
      <c r="CC772" s="23"/>
      <c r="CD772" s="23"/>
      <c r="CE772" s="23"/>
      <c r="CF772" s="23"/>
      <c r="CG772" s="23"/>
      <c r="CH772" s="23"/>
      <c r="CI772" s="23"/>
      <c r="CJ772" s="23"/>
    </row>
    <row r="773" spans="1:88" ht="18.75" customHeight="1">
      <c r="A773" s="154">
        <f>A772+1</f>
        <v>754</v>
      </c>
      <c r="B773" s="155" t="s">
        <v>58</v>
      </c>
      <c r="C773" s="165" t="s">
        <v>767</v>
      </c>
      <c r="D773" s="63">
        <v>31</v>
      </c>
      <c r="E773" s="168">
        <f>D773/$D$873</f>
        <v>7.9794695969338247E-5</v>
      </c>
      <c r="F773" s="169">
        <f t="shared" si="49"/>
        <v>0.99477216040278282</v>
      </c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23"/>
      <c r="AH773" s="23"/>
      <c r="AI773" s="23"/>
      <c r="AJ773" s="23"/>
      <c r="AK773" s="23"/>
      <c r="AL773" s="23"/>
      <c r="AM773" s="23"/>
      <c r="AN773" s="23"/>
      <c r="AO773" s="23"/>
      <c r="AP773" s="23"/>
      <c r="AQ773" s="23"/>
      <c r="AR773" s="23"/>
      <c r="AS773" s="23"/>
      <c r="AT773" s="23"/>
      <c r="AU773" s="23"/>
      <c r="AV773" s="23"/>
      <c r="AW773" s="23"/>
      <c r="AX773" s="23"/>
      <c r="AY773" s="23"/>
      <c r="AZ773" s="23"/>
      <c r="BA773" s="23"/>
      <c r="BB773" s="23"/>
      <c r="BC773" s="23"/>
      <c r="BD773" s="23"/>
      <c r="BE773" s="23"/>
      <c r="BF773" s="23"/>
      <c r="BG773" s="23"/>
      <c r="BH773" s="23"/>
      <c r="BI773" s="23"/>
      <c r="BJ773" s="23"/>
      <c r="BK773" s="23"/>
      <c r="BL773" s="23"/>
      <c r="BM773" s="23"/>
      <c r="BN773" s="23"/>
      <c r="BO773" s="23"/>
      <c r="BP773" s="23"/>
      <c r="BQ773" s="23"/>
      <c r="BR773" s="23"/>
      <c r="BS773" s="23"/>
      <c r="BT773" s="23"/>
      <c r="BU773" s="23"/>
      <c r="BV773" s="23"/>
      <c r="BW773" s="23"/>
      <c r="BX773" s="23"/>
      <c r="BY773" s="23"/>
      <c r="BZ773" s="23"/>
      <c r="CA773" s="23"/>
      <c r="CB773" s="23"/>
      <c r="CC773" s="23"/>
      <c r="CD773" s="23"/>
      <c r="CE773" s="23"/>
      <c r="CF773" s="23"/>
      <c r="CG773" s="23"/>
      <c r="CH773" s="23"/>
      <c r="CI773" s="23"/>
      <c r="CJ773" s="23"/>
    </row>
    <row r="774" spans="1:88" ht="18.75" customHeight="1">
      <c r="A774" s="154">
        <f>A773+1</f>
        <v>755</v>
      </c>
      <c r="B774" s="155" t="s">
        <v>56</v>
      </c>
      <c r="C774" s="165" t="s">
        <v>845</v>
      </c>
      <c r="D774" s="63">
        <v>30</v>
      </c>
      <c r="E774" s="168">
        <f>D774/$D$873</f>
        <v>7.7220673518714429E-5</v>
      </c>
      <c r="F774" s="169">
        <f t="shared" si="49"/>
        <v>0.9948493810763015</v>
      </c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23"/>
      <c r="AH774" s="23"/>
      <c r="AI774" s="23"/>
      <c r="AJ774" s="23"/>
      <c r="AK774" s="23"/>
      <c r="AL774" s="23"/>
      <c r="AM774" s="23"/>
      <c r="AN774" s="23"/>
      <c r="AO774" s="23"/>
      <c r="AP774" s="23"/>
      <c r="AQ774" s="23"/>
      <c r="AR774" s="23"/>
      <c r="AS774" s="23"/>
      <c r="AT774" s="23"/>
      <c r="AU774" s="23"/>
      <c r="AV774" s="23"/>
      <c r="AW774" s="23"/>
      <c r="AX774" s="23"/>
      <c r="AY774" s="23"/>
      <c r="AZ774" s="23"/>
      <c r="BA774" s="23"/>
      <c r="BB774" s="23"/>
      <c r="BC774" s="23"/>
      <c r="BD774" s="23"/>
      <c r="BE774" s="23"/>
      <c r="BF774" s="23"/>
      <c r="BG774" s="23"/>
      <c r="BH774" s="23"/>
      <c r="BI774" s="23"/>
      <c r="BJ774" s="23"/>
      <c r="BK774" s="23"/>
      <c r="BL774" s="23"/>
      <c r="BM774" s="23"/>
      <c r="BN774" s="23"/>
      <c r="BO774" s="23"/>
      <c r="BP774" s="23"/>
      <c r="BQ774" s="23"/>
      <c r="BR774" s="23"/>
      <c r="BS774" s="23"/>
      <c r="BT774" s="23"/>
      <c r="BU774" s="23"/>
      <c r="BV774" s="23"/>
      <c r="BW774" s="23"/>
      <c r="BX774" s="23"/>
      <c r="BY774" s="23"/>
      <c r="BZ774" s="23"/>
      <c r="CA774" s="23"/>
      <c r="CB774" s="23"/>
      <c r="CC774" s="23"/>
      <c r="CD774" s="23"/>
      <c r="CE774" s="23"/>
      <c r="CF774" s="23"/>
      <c r="CG774" s="23"/>
      <c r="CH774" s="23"/>
      <c r="CI774" s="23"/>
      <c r="CJ774" s="23"/>
    </row>
    <row r="775" spans="1:88" ht="18.75" customHeight="1">
      <c r="A775" s="154">
        <f>A774+1</f>
        <v>756</v>
      </c>
      <c r="B775" s="155" t="s">
        <v>56</v>
      </c>
      <c r="C775" s="165" t="s">
        <v>768</v>
      </c>
      <c r="D775" s="63">
        <v>30</v>
      </c>
      <c r="E775" s="168">
        <f>D775/$D$873</f>
        <v>7.7220673518714429E-5</v>
      </c>
      <c r="F775" s="169">
        <f t="shared" si="49"/>
        <v>0.99492660174982017</v>
      </c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23"/>
      <c r="AH775" s="23"/>
      <c r="AI775" s="23"/>
      <c r="AJ775" s="23"/>
      <c r="AK775" s="23"/>
      <c r="AL775" s="23"/>
      <c r="AM775" s="23"/>
      <c r="AN775" s="23"/>
      <c r="AO775" s="23"/>
      <c r="AP775" s="23"/>
      <c r="AQ775" s="23"/>
      <c r="AR775" s="23"/>
      <c r="AS775" s="23"/>
      <c r="AT775" s="23"/>
      <c r="AU775" s="23"/>
      <c r="AV775" s="23"/>
      <c r="AW775" s="23"/>
      <c r="AX775" s="23"/>
      <c r="AY775" s="23"/>
      <c r="AZ775" s="23"/>
      <c r="BA775" s="23"/>
      <c r="BB775" s="23"/>
      <c r="BC775" s="23"/>
      <c r="BD775" s="23"/>
      <c r="BK775" s="23"/>
      <c r="BL775" s="23"/>
      <c r="BM775" s="23"/>
      <c r="BN775" s="23"/>
      <c r="BO775" s="23"/>
      <c r="BP775" s="23"/>
      <c r="BQ775" s="23"/>
      <c r="BR775" s="23"/>
      <c r="BS775" s="23"/>
      <c r="BT775" s="23"/>
      <c r="BU775" s="23"/>
      <c r="BV775" s="23"/>
      <c r="BW775" s="23"/>
      <c r="BX775" s="23"/>
      <c r="BY775" s="23"/>
      <c r="BZ775" s="23"/>
      <c r="CA775" s="23"/>
      <c r="CB775" s="23"/>
      <c r="CC775" s="23"/>
      <c r="CD775" s="23"/>
      <c r="CE775" s="23"/>
      <c r="CF775" s="23"/>
      <c r="CG775" s="23"/>
      <c r="CH775" s="23"/>
      <c r="CI775" s="23"/>
      <c r="CJ775" s="23"/>
    </row>
    <row r="776" spans="1:88" ht="18.75" customHeight="1">
      <c r="A776" s="154">
        <f>A775+1</f>
        <v>757</v>
      </c>
      <c r="B776" s="155" t="s">
        <v>61</v>
      </c>
      <c r="C776" s="165" t="s">
        <v>1605</v>
      </c>
      <c r="D776" s="63">
        <v>29</v>
      </c>
      <c r="E776" s="168">
        <f>D776/$D$873</f>
        <v>7.4646651068090611E-5</v>
      </c>
      <c r="F776" s="169">
        <f t="shared" si="49"/>
        <v>0.99500124840088822</v>
      </c>
      <c r="G776" s="23"/>
      <c r="H776" s="37"/>
      <c r="I776" s="37"/>
      <c r="J776" s="37"/>
      <c r="K776" s="37"/>
      <c r="L776" s="44"/>
      <c r="M776" s="44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23"/>
      <c r="AH776" s="23"/>
      <c r="AI776" s="23"/>
      <c r="AJ776" s="23"/>
      <c r="AK776" s="23"/>
      <c r="AL776" s="23"/>
      <c r="AM776" s="23"/>
      <c r="AN776" s="23"/>
      <c r="AO776" s="23"/>
      <c r="AP776" s="23"/>
      <c r="AQ776" s="23"/>
      <c r="AR776" s="23"/>
      <c r="AS776" s="23"/>
      <c r="AT776" s="23"/>
      <c r="AU776" s="23"/>
      <c r="AV776" s="23"/>
      <c r="AW776" s="23"/>
      <c r="AX776" s="23"/>
      <c r="AY776" s="23"/>
      <c r="AZ776" s="23"/>
      <c r="BA776" s="23"/>
      <c r="BB776" s="23"/>
      <c r="BC776" s="23"/>
      <c r="BD776" s="23"/>
      <c r="BK776" s="23"/>
      <c r="BL776" s="23"/>
      <c r="BM776" s="23"/>
      <c r="BN776" s="23"/>
      <c r="BO776" s="23"/>
      <c r="BP776" s="23"/>
      <c r="BQ776" s="23"/>
      <c r="BR776" s="23"/>
      <c r="BS776" s="23"/>
      <c r="BT776" s="23"/>
      <c r="BU776" s="23"/>
      <c r="BV776" s="23"/>
      <c r="BW776" s="23"/>
      <c r="BX776" s="23"/>
      <c r="BY776" s="23"/>
      <c r="BZ776" s="23"/>
      <c r="CA776" s="23"/>
      <c r="CB776" s="23"/>
      <c r="CC776" s="23"/>
      <c r="CD776" s="23"/>
      <c r="CE776" s="23"/>
      <c r="CF776" s="23"/>
      <c r="CG776" s="23"/>
      <c r="CH776" s="23"/>
      <c r="CI776" s="23"/>
      <c r="CJ776" s="23"/>
    </row>
    <row r="777" spans="1:88" ht="18.75" customHeight="1">
      <c r="A777" s="154">
        <f>A776+1</f>
        <v>758</v>
      </c>
      <c r="B777" s="155" t="s">
        <v>64</v>
      </c>
      <c r="C777" s="165" t="s">
        <v>850</v>
      </c>
      <c r="D777" s="63">
        <v>29</v>
      </c>
      <c r="E777" s="168">
        <f>D777/$D$873</f>
        <v>7.4646651068090611E-5</v>
      </c>
      <c r="F777" s="169">
        <f t="shared" si="49"/>
        <v>0.99507589505195626</v>
      </c>
      <c r="G777" s="23"/>
      <c r="H777" s="37"/>
      <c r="I777" s="37"/>
      <c r="J777" s="37"/>
      <c r="K777" s="37"/>
      <c r="L777" s="44"/>
      <c r="M777" s="44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  <c r="AG777" s="23"/>
      <c r="AH777" s="23"/>
      <c r="AI777" s="23"/>
      <c r="AJ777" s="23"/>
      <c r="AK777" s="23"/>
      <c r="AL777" s="23"/>
      <c r="AM777" s="23"/>
      <c r="AN777" s="23"/>
      <c r="AO777" s="23"/>
      <c r="AP777" s="23"/>
      <c r="AQ777" s="23"/>
      <c r="AR777" s="23"/>
      <c r="AS777" s="23"/>
      <c r="AT777" s="23"/>
      <c r="AU777" s="23"/>
      <c r="AV777" s="23"/>
      <c r="AW777" s="23"/>
      <c r="AX777" s="23"/>
      <c r="AY777" s="23"/>
      <c r="AZ777" s="23"/>
      <c r="BA777" s="23"/>
      <c r="BB777" s="23"/>
      <c r="BC777" s="23"/>
      <c r="BD777" s="23"/>
      <c r="BK777" s="23"/>
      <c r="BL777" s="23"/>
      <c r="BM777" s="23"/>
      <c r="BN777" s="23"/>
      <c r="BO777" s="23"/>
      <c r="BP777" s="23"/>
      <c r="BQ777" s="23"/>
      <c r="BR777" s="23"/>
      <c r="BS777" s="23"/>
      <c r="BT777" s="23"/>
      <c r="BU777" s="23"/>
      <c r="BV777" s="23"/>
      <c r="BW777" s="23"/>
      <c r="BX777" s="23"/>
      <c r="BY777" s="23"/>
      <c r="BZ777" s="23"/>
      <c r="CA777" s="23"/>
      <c r="CB777" s="23"/>
      <c r="CC777" s="23"/>
      <c r="CD777" s="23"/>
      <c r="CE777" s="23"/>
      <c r="CF777" s="23"/>
      <c r="CG777" s="23"/>
      <c r="CH777" s="23"/>
      <c r="CI777" s="23"/>
      <c r="CJ777" s="23"/>
    </row>
    <row r="778" spans="1:88" ht="18.75" customHeight="1">
      <c r="A778" s="154">
        <f>A777+1</f>
        <v>759</v>
      </c>
      <c r="B778" s="155" t="s">
        <v>61</v>
      </c>
      <c r="C778" s="165" t="s">
        <v>1744</v>
      </c>
      <c r="D778" s="63">
        <v>29</v>
      </c>
      <c r="E778" s="168">
        <f>D778/$D$873</f>
        <v>7.4646651068090611E-5</v>
      </c>
      <c r="F778" s="169">
        <f t="shared" si="49"/>
        <v>0.99515054170302431</v>
      </c>
      <c r="G778" s="23"/>
      <c r="H778" s="37"/>
      <c r="I778" s="37"/>
      <c r="J778" s="37"/>
      <c r="K778" s="37"/>
      <c r="L778" s="44"/>
      <c r="M778" s="44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23"/>
      <c r="AH778" s="23"/>
      <c r="AI778" s="23"/>
      <c r="AJ778" s="23"/>
      <c r="AK778" s="23"/>
      <c r="AL778" s="23"/>
      <c r="AM778" s="23"/>
      <c r="AN778" s="23"/>
      <c r="AO778" s="23"/>
      <c r="AP778" s="23"/>
      <c r="AQ778" s="23"/>
      <c r="AR778" s="23"/>
      <c r="AS778" s="23"/>
      <c r="AT778" s="23"/>
      <c r="AU778" s="23"/>
      <c r="AV778" s="23"/>
      <c r="AW778" s="23"/>
      <c r="AX778" s="23"/>
      <c r="AY778" s="23"/>
      <c r="AZ778" s="23"/>
      <c r="BA778" s="23"/>
      <c r="BB778" s="23"/>
      <c r="BC778" s="23"/>
      <c r="BD778" s="23"/>
      <c r="BK778" s="23"/>
      <c r="BL778" s="23"/>
      <c r="BM778" s="23"/>
      <c r="BN778" s="23"/>
      <c r="BO778" s="23"/>
      <c r="BP778" s="23"/>
      <c r="BQ778" s="23"/>
      <c r="BR778" s="23"/>
      <c r="BS778" s="23"/>
      <c r="BT778" s="23"/>
      <c r="BU778" s="23"/>
      <c r="BV778" s="23"/>
      <c r="BW778" s="23"/>
      <c r="BX778" s="23"/>
      <c r="BY778" s="23"/>
      <c r="BZ778" s="23"/>
      <c r="CA778" s="23"/>
      <c r="CB778" s="23"/>
      <c r="CC778" s="23"/>
      <c r="CD778" s="23"/>
      <c r="CE778" s="23"/>
      <c r="CF778" s="23"/>
      <c r="CG778" s="23"/>
      <c r="CH778" s="23"/>
      <c r="CI778" s="23"/>
      <c r="CJ778" s="23"/>
    </row>
    <row r="779" spans="1:88" ht="18.75" customHeight="1">
      <c r="A779" s="154">
        <f>A778+1</f>
        <v>760</v>
      </c>
      <c r="B779" s="155" t="s">
        <v>52</v>
      </c>
      <c r="C779" s="165" t="s">
        <v>1543</v>
      </c>
      <c r="D779" s="63">
        <v>28</v>
      </c>
      <c r="E779" s="168">
        <f>D779/$D$873</f>
        <v>7.2072628617466807E-5</v>
      </c>
      <c r="F779" s="169">
        <f t="shared" si="49"/>
        <v>0.99522261433164172</v>
      </c>
      <c r="G779" s="23"/>
      <c r="H779" s="37"/>
      <c r="I779" s="37"/>
      <c r="J779" s="37"/>
      <c r="K779" s="37"/>
      <c r="L779" s="44"/>
      <c r="M779" s="44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3"/>
      <c r="AG779" s="23"/>
      <c r="AH779" s="23"/>
      <c r="AI779" s="23"/>
      <c r="AJ779" s="23"/>
      <c r="AK779" s="23"/>
      <c r="AL779" s="23"/>
      <c r="AM779" s="23"/>
      <c r="AN779" s="23"/>
      <c r="AO779" s="23"/>
      <c r="AP779" s="23"/>
      <c r="AQ779" s="23"/>
      <c r="AR779" s="23"/>
      <c r="AS779" s="23"/>
      <c r="AT779" s="23"/>
      <c r="AU779" s="23"/>
      <c r="AV779" s="23"/>
      <c r="AW779" s="23"/>
      <c r="AX779" s="23"/>
      <c r="AY779" s="23"/>
      <c r="AZ779" s="23"/>
      <c r="BA779" s="23"/>
      <c r="BB779" s="23"/>
      <c r="BC779" s="23"/>
      <c r="BD779" s="23"/>
      <c r="BK779" s="23"/>
      <c r="BL779" s="23"/>
      <c r="BM779" s="23"/>
      <c r="BN779" s="23"/>
      <c r="BO779" s="23"/>
      <c r="BP779" s="23"/>
      <c r="BQ779" s="23"/>
      <c r="BR779" s="23"/>
      <c r="BS779" s="23"/>
      <c r="BT779" s="23"/>
      <c r="BU779" s="23"/>
      <c r="BV779" s="23"/>
      <c r="BW779" s="23"/>
      <c r="BX779" s="23"/>
      <c r="BY779" s="23"/>
      <c r="BZ779" s="23"/>
      <c r="CA779" s="23"/>
      <c r="CB779" s="23"/>
      <c r="CC779" s="23"/>
      <c r="CD779" s="23"/>
      <c r="CE779" s="23"/>
      <c r="CF779" s="23"/>
      <c r="CG779" s="23"/>
      <c r="CH779" s="23"/>
      <c r="CI779" s="23"/>
      <c r="CJ779" s="23"/>
    </row>
    <row r="780" spans="1:88" ht="18.75" customHeight="1">
      <c r="A780" s="154">
        <f>A779+1</f>
        <v>761</v>
      </c>
      <c r="B780" s="155" t="s">
        <v>64</v>
      </c>
      <c r="C780" s="165" t="s">
        <v>1622</v>
      </c>
      <c r="D780" s="63">
        <v>28</v>
      </c>
      <c r="E780" s="168">
        <f>D780/$D$873</f>
        <v>7.2072628617466807E-5</v>
      </c>
      <c r="F780" s="169">
        <f t="shared" si="49"/>
        <v>0.99529468696025913</v>
      </c>
      <c r="G780" s="23"/>
      <c r="H780" s="37"/>
      <c r="I780" s="37"/>
      <c r="J780" s="37"/>
      <c r="K780" s="37"/>
      <c r="L780" s="44"/>
      <c r="M780" s="44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  <c r="AF780" s="23"/>
      <c r="AG780" s="23"/>
      <c r="AH780" s="23"/>
      <c r="AI780" s="23"/>
      <c r="AJ780" s="23"/>
      <c r="AK780" s="23"/>
      <c r="AL780" s="23"/>
      <c r="AM780" s="23"/>
      <c r="AN780" s="23"/>
      <c r="AO780" s="23"/>
      <c r="AP780" s="23"/>
      <c r="AQ780" s="23"/>
      <c r="AR780" s="23"/>
      <c r="AS780" s="23"/>
      <c r="AT780" s="23"/>
      <c r="AU780" s="23"/>
      <c r="AV780" s="23"/>
      <c r="AW780" s="23"/>
      <c r="AX780" s="23"/>
      <c r="AY780" s="23"/>
      <c r="AZ780" s="23"/>
      <c r="BA780" s="23"/>
      <c r="BB780" s="23"/>
      <c r="BC780" s="23"/>
      <c r="BD780" s="23"/>
      <c r="BK780" s="23"/>
      <c r="BL780" s="23"/>
      <c r="BM780" s="23"/>
      <c r="BN780" s="23"/>
      <c r="BO780" s="23"/>
      <c r="BP780" s="23"/>
      <c r="BQ780" s="23"/>
      <c r="BR780" s="23"/>
      <c r="BS780" s="23"/>
      <c r="BT780" s="23"/>
      <c r="BU780" s="23"/>
      <c r="BV780" s="23"/>
      <c r="BW780" s="23"/>
      <c r="BX780" s="23"/>
      <c r="BY780" s="23"/>
      <c r="BZ780" s="23"/>
      <c r="CA780" s="23"/>
      <c r="CB780" s="23"/>
      <c r="CC780" s="23"/>
      <c r="CD780" s="23"/>
      <c r="CE780" s="23"/>
      <c r="CF780" s="23"/>
      <c r="CG780" s="23"/>
      <c r="CH780" s="23"/>
      <c r="CI780" s="23"/>
      <c r="CJ780" s="23"/>
    </row>
    <row r="781" spans="1:88" ht="18.75" customHeight="1">
      <c r="A781" s="154">
        <f>A780+1</f>
        <v>762</v>
      </c>
      <c r="B781" s="155" t="s">
        <v>58</v>
      </c>
      <c r="C781" s="165" t="s">
        <v>1762</v>
      </c>
      <c r="D781" s="63">
        <v>28</v>
      </c>
      <c r="E781" s="168">
        <f>D781/$D$873</f>
        <v>7.2072628617466807E-5</v>
      </c>
      <c r="F781" s="169">
        <f t="shared" si="49"/>
        <v>0.99536675958887655</v>
      </c>
      <c r="G781" s="23"/>
      <c r="H781" s="37"/>
      <c r="I781" s="37"/>
      <c r="J781" s="37"/>
      <c r="K781" s="37"/>
      <c r="L781" s="44"/>
      <c r="M781" s="44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3"/>
      <c r="AG781" s="23"/>
      <c r="AH781" s="23"/>
      <c r="AI781" s="23"/>
      <c r="AJ781" s="23"/>
      <c r="AK781" s="23"/>
      <c r="AL781" s="23"/>
      <c r="AM781" s="23"/>
      <c r="AN781" s="23"/>
      <c r="AO781" s="23"/>
      <c r="AP781" s="23"/>
      <c r="AQ781" s="23"/>
      <c r="AR781" s="23"/>
      <c r="AS781" s="23"/>
      <c r="AT781" s="23"/>
      <c r="AU781" s="23"/>
      <c r="AV781" s="23"/>
      <c r="AW781" s="23"/>
      <c r="AX781" s="23"/>
      <c r="AY781" s="23"/>
      <c r="AZ781" s="23"/>
      <c r="BA781" s="23"/>
      <c r="BB781" s="23"/>
      <c r="BC781" s="23"/>
      <c r="BD781" s="23"/>
      <c r="BK781" s="23"/>
      <c r="BL781" s="23"/>
      <c r="BM781" s="23"/>
      <c r="BN781" s="23"/>
      <c r="BO781" s="23"/>
      <c r="BP781" s="23"/>
      <c r="BQ781" s="23"/>
      <c r="BR781" s="23"/>
      <c r="BS781" s="23"/>
      <c r="BT781" s="23"/>
      <c r="BU781" s="23"/>
      <c r="BV781" s="23"/>
      <c r="BW781" s="23"/>
      <c r="BX781" s="23"/>
      <c r="BY781" s="23"/>
      <c r="BZ781" s="23"/>
      <c r="CA781" s="23"/>
      <c r="CB781" s="23"/>
      <c r="CC781" s="23"/>
      <c r="CD781" s="23"/>
      <c r="CE781" s="23"/>
      <c r="CF781" s="23"/>
      <c r="CG781" s="23"/>
      <c r="CH781" s="23"/>
      <c r="CI781" s="23"/>
      <c r="CJ781" s="23"/>
    </row>
    <row r="782" spans="1:88" ht="18.75" customHeight="1">
      <c r="A782" s="154">
        <f>A781+1</f>
        <v>763</v>
      </c>
      <c r="B782" s="155" t="s">
        <v>58</v>
      </c>
      <c r="C782" s="165" t="s">
        <v>1771</v>
      </c>
      <c r="D782" s="63">
        <v>28</v>
      </c>
      <c r="E782" s="168">
        <f>D782/$D$873</f>
        <v>7.2072628617466807E-5</v>
      </c>
      <c r="F782" s="169">
        <f t="shared" si="49"/>
        <v>0.99543883221749396</v>
      </c>
      <c r="G782" s="23"/>
      <c r="H782" s="37"/>
      <c r="I782" s="37"/>
      <c r="J782" s="37"/>
      <c r="K782" s="37"/>
      <c r="L782" s="44"/>
      <c r="M782" s="44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3"/>
      <c r="AG782" s="23"/>
      <c r="AH782" s="23"/>
      <c r="AI782" s="23"/>
      <c r="AJ782" s="23"/>
      <c r="AK782" s="23"/>
      <c r="AL782" s="23"/>
      <c r="AM782" s="23"/>
      <c r="AN782" s="23"/>
      <c r="AO782" s="23"/>
      <c r="AP782" s="23"/>
      <c r="AQ782" s="23"/>
      <c r="AR782" s="23"/>
      <c r="AS782" s="23"/>
      <c r="AT782" s="23"/>
      <c r="AU782" s="23"/>
      <c r="AV782" s="23"/>
      <c r="AW782" s="23"/>
      <c r="AX782" s="23"/>
      <c r="AY782" s="23"/>
      <c r="AZ782" s="23"/>
      <c r="BA782" s="23"/>
      <c r="BB782" s="23"/>
      <c r="BC782" s="23"/>
      <c r="BD782" s="23"/>
      <c r="BK782" s="23"/>
      <c r="BL782" s="23"/>
      <c r="BM782" s="23"/>
      <c r="BN782" s="23"/>
      <c r="BO782" s="23"/>
      <c r="BP782" s="23"/>
      <c r="BQ782" s="23"/>
      <c r="BR782" s="23"/>
      <c r="BS782" s="23"/>
      <c r="BT782" s="23"/>
      <c r="BU782" s="23"/>
      <c r="BV782" s="23"/>
      <c r="BW782" s="23"/>
      <c r="BX782" s="23"/>
      <c r="BY782" s="23"/>
      <c r="BZ782" s="23"/>
      <c r="CA782" s="23"/>
      <c r="CB782" s="23"/>
      <c r="CC782" s="23"/>
      <c r="CD782" s="23"/>
      <c r="CE782" s="23"/>
      <c r="CF782" s="23"/>
      <c r="CG782" s="23"/>
      <c r="CH782" s="23"/>
      <c r="CI782" s="23"/>
      <c r="CJ782" s="23"/>
    </row>
    <row r="783" spans="1:88" ht="18.75" customHeight="1">
      <c r="A783" s="154">
        <f>A782+1</f>
        <v>764</v>
      </c>
      <c r="B783" s="155" t="s">
        <v>61</v>
      </c>
      <c r="C783" s="165" t="s">
        <v>1788</v>
      </c>
      <c r="D783" s="63">
        <v>28</v>
      </c>
      <c r="E783" s="168">
        <f>D783/$D$873</f>
        <v>7.2072628617466807E-5</v>
      </c>
      <c r="F783" s="169">
        <f t="shared" si="49"/>
        <v>0.99551090484611138</v>
      </c>
      <c r="G783" s="23"/>
      <c r="H783" s="37"/>
      <c r="I783" s="37"/>
      <c r="J783" s="37"/>
      <c r="K783" s="37"/>
      <c r="L783" s="44"/>
      <c r="M783" s="44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  <c r="AG783" s="23"/>
      <c r="AH783" s="23"/>
      <c r="AI783" s="23"/>
      <c r="AJ783" s="23"/>
      <c r="AK783" s="23"/>
      <c r="AL783" s="23"/>
      <c r="AM783" s="23"/>
      <c r="AN783" s="23"/>
      <c r="AO783" s="23"/>
      <c r="AP783" s="23"/>
      <c r="AQ783" s="23"/>
      <c r="AR783" s="23"/>
      <c r="AS783" s="23"/>
      <c r="AT783" s="23"/>
      <c r="AU783" s="23"/>
      <c r="AV783" s="23"/>
      <c r="AW783" s="23"/>
      <c r="AX783" s="23"/>
      <c r="AY783" s="23"/>
      <c r="AZ783" s="23"/>
      <c r="BA783" s="23"/>
      <c r="BB783" s="23"/>
      <c r="BC783" s="23"/>
      <c r="BD783" s="23"/>
      <c r="BK783" s="23"/>
      <c r="BL783" s="23"/>
      <c r="BM783" s="23"/>
      <c r="BN783" s="23"/>
      <c r="BO783" s="23"/>
      <c r="BP783" s="23"/>
      <c r="BQ783" s="23"/>
      <c r="BR783" s="23"/>
      <c r="BS783" s="23"/>
      <c r="BT783" s="23"/>
      <c r="BU783" s="23"/>
      <c r="BV783" s="23"/>
      <c r="BW783" s="23"/>
      <c r="BX783" s="23"/>
      <c r="BY783" s="23"/>
      <c r="BZ783" s="23"/>
      <c r="CA783" s="23"/>
      <c r="CB783" s="23"/>
      <c r="CC783" s="23"/>
      <c r="CD783" s="23"/>
      <c r="CE783" s="23"/>
      <c r="CF783" s="23"/>
      <c r="CG783" s="23"/>
      <c r="CH783" s="23"/>
      <c r="CI783" s="23"/>
      <c r="CJ783" s="23"/>
    </row>
    <row r="784" spans="1:88" ht="18.75" customHeight="1">
      <c r="A784" s="154">
        <f>A783+1</f>
        <v>765</v>
      </c>
      <c r="B784" s="155" t="s">
        <v>64</v>
      </c>
      <c r="C784" s="165" t="s">
        <v>795</v>
      </c>
      <c r="D784" s="63">
        <v>28</v>
      </c>
      <c r="E784" s="168">
        <f>D784/$D$873</f>
        <v>7.2072628617466807E-5</v>
      </c>
      <c r="F784" s="169">
        <f t="shared" si="49"/>
        <v>0.99558297747472879</v>
      </c>
      <c r="G784" s="23"/>
      <c r="H784" s="37"/>
      <c r="I784" s="37"/>
      <c r="J784" s="37"/>
      <c r="K784" s="37"/>
      <c r="L784" s="44"/>
      <c r="M784" s="44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  <c r="AE784" s="23"/>
      <c r="AF784" s="23"/>
      <c r="AG784" s="23"/>
      <c r="AH784" s="23"/>
      <c r="AI784" s="23"/>
      <c r="AJ784" s="23"/>
      <c r="AK784" s="23"/>
      <c r="AL784" s="23"/>
      <c r="AM784" s="23"/>
      <c r="AN784" s="23"/>
      <c r="AO784" s="23"/>
      <c r="AP784" s="23"/>
      <c r="AQ784" s="23"/>
      <c r="AR784" s="23"/>
      <c r="AS784" s="23"/>
      <c r="AT784" s="23"/>
      <c r="AU784" s="23"/>
      <c r="AV784" s="23"/>
      <c r="AW784" s="23"/>
      <c r="AX784" s="23"/>
      <c r="AY784" s="23"/>
      <c r="AZ784" s="23"/>
      <c r="BA784" s="23"/>
      <c r="BB784" s="23"/>
      <c r="BC784" s="23"/>
      <c r="BD784" s="23"/>
      <c r="BK784" s="23"/>
      <c r="BL784" s="23"/>
      <c r="BM784" s="23"/>
      <c r="BN784" s="23"/>
      <c r="BO784" s="23"/>
      <c r="BP784" s="23"/>
      <c r="BQ784" s="23"/>
      <c r="BR784" s="23"/>
      <c r="BS784" s="23"/>
      <c r="BT784" s="23"/>
      <c r="BU784" s="23"/>
      <c r="BV784" s="23"/>
      <c r="BW784" s="23"/>
      <c r="BX784" s="23"/>
      <c r="BY784" s="23"/>
      <c r="BZ784" s="23"/>
      <c r="CA784" s="23"/>
      <c r="CB784" s="23"/>
      <c r="CC784" s="23"/>
      <c r="CD784" s="23"/>
      <c r="CE784" s="23"/>
      <c r="CF784" s="23"/>
      <c r="CG784" s="23"/>
      <c r="CH784" s="23"/>
      <c r="CI784" s="23"/>
      <c r="CJ784" s="23"/>
    </row>
    <row r="785" spans="1:88" ht="18.75" customHeight="1">
      <c r="A785" s="154">
        <f>A784+1</f>
        <v>766</v>
      </c>
      <c r="B785" s="155" t="s">
        <v>58</v>
      </c>
      <c r="C785" s="165" t="s">
        <v>1539</v>
      </c>
      <c r="D785" s="63">
        <v>27</v>
      </c>
      <c r="E785" s="168">
        <f>D785/$D$873</f>
        <v>6.9498606166842989E-5</v>
      </c>
      <c r="F785" s="169">
        <f t="shared" si="49"/>
        <v>0.99565247608089569</v>
      </c>
      <c r="G785" s="23"/>
      <c r="H785" s="37"/>
      <c r="I785" s="37"/>
      <c r="J785" s="37"/>
      <c r="K785" s="37"/>
      <c r="L785" s="44"/>
      <c r="M785" s="44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  <c r="AF785" s="23"/>
      <c r="AG785" s="23"/>
      <c r="AH785" s="23"/>
      <c r="AI785" s="23"/>
      <c r="AJ785" s="23"/>
      <c r="AK785" s="23"/>
      <c r="AL785" s="23"/>
      <c r="AM785" s="23"/>
      <c r="AN785" s="23"/>
      <c r="AO785" s="23"/>
      <c r="AP785" s="23"/>
      <c r="AQ785" s="23"/>
      <c r="AR785" s="23"/>
      <c r="AS785" s="23"/>
      <c r="AT785" s="23"/>
      <c r="AU785" s="23"/>
      <c r="AV785" s="23"/>
      <c r="AW785" s="23"/>
      <c r="AX785" s="23"/>
      <c r="AY785" s="23"/>
      <c r="AZ785" s="23"/>
      <c r="BA785" s="23"/>
      <c r="BB785" s="23"/>
      <c r="BC785" s="23"/>
      <c r="BD785" s="23"/>
      <c r="BK785" s="23"/>
      <c r="BL785" s="23"/>
      <c r="BM785" s="23"/>
      <c r="BN785" s="23"/>
      <c r="BO785" s="23"/>
      <c r="BP785" s="23"/>
      <c r="BQ785" s="23"/>
      <c r="BR785" s="23"/>
      <c r="BS785" s="23"/>
      <c r="BT785" s="23"/>
      <c r="BU785" s="23"/>
      <c r="BV785" s="23"/>
      <c r="BW785" s="23"/>
      <c r="BX785" s="23"/>
      <c r="BY785" s="23"/>
      <c r="BZ785" s="23"/>
      <c r="CA785" s="23"/>
      <c r="CB785" s="23"/>
      <c r="CC785" s="23"/>
      <c r="CD785" s="23"/>
      <c r="CE785" s="23"/>
      <c r="CF785" s="23"/>
      <c r="CG785" s="23"/>
      <c r="CH785" s="23"/>
      <c r="CI785" s="23"/>
      <c r="CJ785" s="23"/>
    </row>
    <row r="786" spans="1:88" ht="18.75" customHeight="1">
      <c r="A786" s="154">
        <f>A785+1</f>
        <v>767</v>
      </c>
      <c r="B786" s="155" t="s">
        <v>72</v>
      </c>
      <c r="C786" s="165" t="s">
        <v>780</v>
      </c>
      <c r="D786" s="63">
        <v>27</v>
      </c>
      <c r="E786" s="168">
        <f>D786/$D$873</f>
        <v>6.9498606166842989E-5</v>
      </c>
      <c r="F786" s="169">
        <f t="shared" si="49"/>
        <v>0.99572197468706258</v>
      </c>
      <c r="G786" s="23"/>
      <c r="H786" s="37"/>
      <c r="I786" s="37"/>
      <c r="J786" s="37"/>
      <c r="K786" s="37"/>
      <c r="L786" s="44"/>
      <c r="M786" s="44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23"/>
      <c r="AE786" s="23"/>
      <c r="AF786" s="23"/>
      <c r="AG786" s="23"/>
      <c r="AH786" s="23"/>
      <c r="AI786" s="23"/>
      <c r="AJ786" s="23"/>
      <c r="AK786" s="23"/>
      <c r="AL786" s="23"/>
      <c r="AM786" s="23"/>
      <c r="AN786" s="23"/>
      <c r="AO786" s="23"/>
      <c r="AP786" s="23"/>
      <c r="AQ786" s="23"/>
      <c r="AR786" s="23"/>
      <c r="AS786" s="23"/>
      <c r="AT786" s="23"/>
      <c r="AU786" s="23"/>
      <c r="AV786" s="23"/>
      <c r="AW786" s="23"/>
      <c r="AX786" s="23"/>
      <c r="AY786" s="23"/>
      <c r="AZ786" s="23"/>
      <c r="BA786" s="23"/>
      <c r="BB786" s="23"/>
      <c r="BC786" s="23"/>
      <c r="BD786" s="23"/>
      <c r="BK786" s="23"/>
      <c r="BL786" s="23"/>
      <c r="BM786" s="23"/>
      <c r="BN786" s="23"/>
      <c r="BO786" s="23"/>
      <c r="BP786" s="23"/>
      <c r="BQ786" s="23"/>
      <c r="BR786" s="23"/>
      <c r="BS786" s="23"/>
      <c r="BT786" s="23"/>
      <c r="BU786" s="23"/>
      <c r="BV786" s="23"/>
      <c r="BW786" s="23"/>
      <c r="BX786" s="23"/>
      <c r="BY786" s="23"/>
      <c r="BZ786" s="23"/>
      <c r="CA786" s="23"/>
      <c r="CB786" s="23"/>
      <c r="CC786" s="23"/>
      <c r="CD786" s="23"/>
      <c r="CE786" s="23"/>
      <c r="CF786" s="23"/>
      <c r="CG786" s="23"/>
      <c r="CH786" s="23"/>
      <c r="CI786" s="23"/>
      <c r="CJ786" s="23"/>
    </row>
    <row r="787" spans="1:88" ht="18.75" customHeight="1">
      <c r="A787" s="154">
        <f>A786+1</f>
        <v>768</v>
      </c>
      <c r="B787" s="155" t="s">
        <v>64</v>
      </c>
      <c r="C787" s="165" t="s">
        <v>749</v>
      </c>
      <c r="D787" s="63">
        <v>27</v>
      </c>
      <c r="E787" s="168">
        <f>D787/$D$873</f>
        <v>6.9498606166842989E-5</v>
      </c>
      <c r="F787" s="169">
        <f t="shared" si="49"/>
        <v>0.99579147329322948</v>
      </c>
      <c r="G787" s="23"/>
      <c r="H787" s="37"/>
      <c r="I787" s="37"/>
      <c r="J787" s="37"/>
      <c r="K787" s="37"/>
      <c r="L787" s="44"/>
      <c r="M787" s="44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  <c r="AF787" s="23"/>
      <c r="AG787" s="23"/>
      <c r="AH787" s="23"/>
      <c r="AI787" s="23"/>
      <c r="AJ787" s="23"/>
      <c r="AK787" s="23"/>
      <c r="AL787" s="23"/>
      <c r="AM787" s="23"/>
      <c r="AN787" s="23"/>
      <c r="AO787" s="23"/>
      <c r="AP787" s="23"/>
      <c r="AQ787" s="23"/>
      <c r="AR787" s="23"/>
      <c r="AS787" s="23"/>
      <c r="AT787" s="23"/>
      <c r="AU787" s="23"/>
      <c r="AV787" s="23"/>
      <c r="AW787" s="23"/>
      <c r="AX787" s="23"/>
      <c r="AY787" s="23"/>
      <c r="AZ787" s="23"/>
      <c r="BA787" s="23"/>
      <c r="BB787" s="23"/>
      <c r="BC787" s="23"/>
      <c r="BD787" s="23"/>
      <c r="BK787" s="23"/>
      <c r="BL787" s="23"/>
      <c r="BM787" s="23"/>
      <c r="BN787" s="23"/>
      <c r="BO787" s="23"/>
      <c r="BP787" s="23"/>
      <c r="BQ787" s="23"/>
      <c r="BR787" s="23"/>
      <c r="BS787" s="23"/>
      <c r="BT787" s="23"/>
      <c r="BU787" s="23"/>
      <c r="BV787" s="23"/>
      <c r="BW787" s="23"/>
      <c r="BX787" s="23"/>
      <c r="BY787" s="23"/>
      <c r="BZ787" s="23"/>
      <c r="CA787" s="23"/>
      <c r="CB787" s="23"/>
      <c r="CC787" s="23"/>
      <c r="CD787" s="23"/>
      <c r="CE787" s="23"/>
      <c r="CF787" s="23"/>
      <c r="CG787" s="23"/>
      <c r="CH787" s="23"/>
      <c r="CI787" s="23"/>
      <c r="CJ787" s="23"/>
    </row>
    <row r="788" spans="1:88" ht="18.75" customHeight="1">
      <c r="A788" s="154">
        <f>A787+1</f>
        <v>769</v>
      </c>
      <c r="B788" s="155" t="s">
        <v>52</v>
      </c>
      <c r="C788" s="165" t="s">
        <v>1664</v>
      </c>
      <c r="D788" s="63">
        <v>27</v>
      </c>
      <c r="E788" s="168">
        <f>D788/$D$873</f>
        <v>6.9498606166842989E-5</v>
      </c>
      <c r="F788" s="169">
        <f t="shared" si="49"/>
        <v>0.99586097189939637</v>
      </c>
      <c r="G788" s="23"/>
      <c r="H788" s="37"/>
      <c r="I788" s="37"/>
      <c r="J788" s="37"/>
      <c r="K788" s="37"/>
      <c r="L788" s="44"/>
      <c r="M788" s="44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  <c r="AG788" s="23"/>
      <c r="AH788" s="23"/>
      <c r="AI788" s="23"/>
      <c r="AJ788" s="23"/>
      <c r="AK788" s="23"/>
      <c r="AL788" s="23"/>
      <c r="AM788" s="23"/>
      <c r="AN788" s="23"/>
      <c r="AO788" s="23"/>
      <c r="AP788" s="23"/>
      <c r="AQ788" s="23"/>
      <c r="AR788" s="23"/>
      <c r="AS788" s="23"/>
      <c r="AT788" s="23"/>
      <c r="AU788" s="23"/>
      <c r="AV788" s="23"/>
      <c r="AW788" s="23"/>
      <c r="AX788" s="23"/>
      <c r="AY788" s="23"/>
      <c r="AZ788" s="23"/>
      <c r="BA788" s="23"/>
      <c r="BB788" s="23"/>
      <c r="BC788" s="23"/>
      <c r="BD788" s="23"/>
      <c r="BK788" s="23"/>
      <c r="BL788" s="23"/>
      <c r="BM788" s="23"/>
      <c r="BN788" s="23"/>
      <c r="BO788" s="23"/>
      <c r="BP788" s="23"/>
      <c r="BQ788" s="23"/>
      <c r="BR788" s="23"/>
      <c r="BS788" s="23"/>
      <c r="BT788" s="23"/>
      <c r="BU788" s="23"/>
      <c r="BV788" s="23"/>
      <c r="BW788" s="23"/>
      <c r="BX788" s="23"/>
      <c r="BY788" s="23"/>
      <c r="BZ788" s="23"/>
      <c r="CA788" s="23"/>
      <c r="CB788" s="23"/>
      <c r="CC788" s="23"/>
      <c r="CD788" s="23"/>
      <c r="CE788" s="23"/>
      <c r="CF788" s="23"/>
      <c r="CG788" s="23"/>
      <c r="CH788" s="23"/>
      <c r="CI788" s="23"/>
      <c r="CJ788" s="23"/>
    </row>
    <row r="789" spans="1:88" ht="18.75" customHeight="1">
      <c r="A789" s="154">
        <f>A788+1</f>
        <v>770</v>
      </c>
      <c r="B789" s="155" t="s">
        <v>64</v>
      </c>
      <c r="C789" s="165" t="s">
        <v>817</v>
      </c>
      <c r="D789" s="63">
        <v>27</v>
      </c>
      <c r="E789" s="168">
        <f>D789/$D$873</f>
        <v>6.9498606166842989E-5</v>
      </c>
      <c r="F789" s="169">
        <f t="shared" si="49"/>
        <v>0.99593047050556327</v>
      </c>
      <c r="G789" s="23"/>
      <c r="H789" s="37"/>
      <c r="I789" s="37"/>
      <c r="J789" s="37"/>
      <c r="K789" s="37"/>
      <c r="L789" s="44"/>
      <c r="M789" s="44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  <c r="AF789" s="23"/>
      <c r="AG789" s="23"/>
      <c r="AH789" s="23"/>
      <c r="AI789" s="23"/>
      <c r="AJ789" s="23"/>
      <c r="AK789" s="23"/>
      <c r="AL789" s="23"/>
      <c r="AM789" s="23"/>
      <c r="AN789" s="23"/>
      <c r="AO789" s="23"/>
      <c r="AP789" s="23"/>
      <c r="AQ789" s="23"/>
      <c r="AR789" s="23"/>
      <c r="AS789" s="23"/>
      <c r="AT789" s="23"/>
      <c r="AU789" s="23"/>
      <c r="AV789" s="23"/>
      <c r="AW789" s="23"/>
      <c r="AX789" s="23"/>
      <c r="AY789" s="23"/>
      <c r="AZ789" s="23"/>
      <c r="BA789" s="23"/>
      <c r="BB789" s="23"/>
      <c r="BC789" s="23"/>
      <c r="BD789" s="23"/>
      <c r="BK789" s="23"/>
      <c r="BL789" s="23"/>
      <c r="BM789" s="23"/>
      <c r="BN789" s="23"/>
      <c r="BO789" s="23"/>
      <c r="BP789" s="23"/>
      <c r="BQ789" s="23"/>
      <c r="BR789" s="23"/>
      <c r="BS789" s="23"/>
      <c r="BT789" s="23"/>
      <c r="BU789" s="23"/>
      <c r="BV789" s="23"/>
      <c r="BW789" s="23"/>
      <c r="BX789" s="23"/>
      <c r="BY789" s="23"/>
      <c r="BZ789" s="23"/>
      <c r="CA789" s="23"/>
      <c r="CB789" s="23"/>
      <c r="CC789" s="23"/>
      <c r="CD789" s="23"/>
      <c r="CE789" s="23"/>
      <c r="CF789" s="23"/>
      <c r="CG789" s="23"/>
      <c r="CH789" s="23"/>
      <c r="CI789" s="23"/>
      <c r="CJ789" s="23"/>
    </row>
    <row r="790" spans="1:88" ht="18.75" customHeight="1">
      <c r="A790" s="154">
        <f>A789+1</f>
        <v>771</v>
      </c>
      <c r="B790" s="155" t="s">
        <v>61</v>
      </c>
      <c r="C790" s="165" t="s">
        <v>1684</v>
      </c>
      <c r="D790" s="63">
        <v>27</v>
      </c>
      <c r="E790" s="168">
        <f>D790/$D$873</f>
        <v>6.9498606166842989E-5</v>
      </c>
      <c r="F790" s="169">
        <f t="shared" ref="F790:F853" si="50">F789+E790</f>
        <v>0.99599996911173017</v>
      </c>
      <c r="G790" s="23"/>
      <c r="H790" s="37"/>
      <c r="I790" s="37"/>
      <c r="J790" s="37"/>
      <c r="K790" s="37"/>
      <c r="L790" s="44"/>
      <c r="M790" s="44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3"/>
      <c r="AG790" s="23"/>
      <c r="AH790" s="23"/>
      <c r="AI790" s="23"/>
      <c r="AJ790" s="23"/>
      <c r="AK790" s="23"/>
      <c r="AL790" s="23"/>
      <c r="AM790" s="23"/>
      <c r="AN790" s="23"/>
      <c r="AO790" s="23"/>
      <c r="AP790" s="23"/>
      <c r="AQ790" s="23"/>
      <c r="AR790" s="23"/>
      <c r="AS790" s="23"/>
      <c r="AT790" s="23"/>
      <c r="AU790" s="23"/>
      <c r="AV790" s="23"/>
      <c r="AW790" s="23"/>
      <c r="AX790" s="23"/>
      <c r="AY790" s="23"/>
      <c r="AZ790" s="23"/>
      <c r="BA790" s="23"/>
      <c r="BB790" s="23"/>
      <c r="BC790" s="23"/>
      <c r="BD790" s="23"/>
      <c r="BK790" s="23"/>
      <c r="BL790" s="23"/>
      <c r="BM790" s="23"/>
      <c r="BN790" s="23"/>
      <c r="BO790" s="23"/>
      <c r="BP790" s="23"/>
      <c r="BQ790" s="23"/>
      <c r="BR790" s="23"/>
      <c r="BS790" s="23"/>
      <c r="BT790" s="23"/>
      <c r="BU790" s="23"/>
      <c r="BV790" s="23"/>
      <c r="BW790" s="23"/>
      <c r="BX790" s="23"/>
      <c r="BY790" s="23"/>
      <c r="BZ790" s="23"/>
      <c r="CA790" s="23"/>
      <c r="CB790" s="23"/>
      <c r="CC790" s="23"/>
      <c r="CD790" s="23"/>
      <c r="CE790" s="23"/>
      <c r="CF790" s="23"/>
      <c r="CG790" s="23"/>
      <c r="CH790" s="23"/>
      <c r="CI790" s="23"/>
      <c r="CJ790" s="23"/>
    </row>
    <row r="791" spans="1:88" ht="18.75" customHeight="1">
      <c r="A791" s="154">
        <f>A790+1</f>
        <v>772</v>
      </c>
      <c r="B791" s="155" t="s">
        <v>56</v>
      </c>
      <c r="C791" s="165" t="s">
        <v>1479</v>
      </c>
      <c r="D791" s="63">
        <v>26</v>
      </c>
      <c r="E791" s="168">
        <f>D791/$D$873</f>
        <v>6.6924583716219171E-5</v>
      </c>
      <c r="F791" s="169">
        <f t="shared" si="50"/>
        <v>0.99606689369544643</v>
      </c>
      <c r="G791" s="23"/>
      <c r="H791" s="37"/>
      <c r="I791" s="37"/>
      <c r="J791" s="37"/>
      <c r="K791" s="37"/>
      <c r="L791" s="44"/>
      <c r="M791" s="44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  <c r="AF791" s="23"/>
      <c r="AG791" s="23"/>
      <c r="AH791" s="23"/>
      <c r="AI791" s="23"/>
      <c r="AJ791" s="23"/>
      <c r="AK791" s="23"/>
      <c r="AL791" s="23"/>
      <c r="AM791" s="23"/>
      <c r="AN791" s="23"/>
      <c r="AO791" s="23"/>
      <c r="AP791" s="23"/>
      <c r="AQ791" s="23"/>
      <c r="AR791" s="23"/>
      <c r="AS791" s="23"/>
      <c r="AT791" s="23"/>
      <c r="AU791" s="23"/>
      <c r="AV791" s="23"/>
      <c r="AW791" s="23"/>
      <c r="AX791" s="23"/>
      <c r="AY791" s="23"/>
      <c r="AZ791" s="23"/>
      <c r="BA791" s="23"/>
      <c r="BB791" s="23"/>
      <c r="BC791" s="23"/>
      <c r="BD791" s="23"/>
      <c r="BK791" s="23"/>
      <c r="BL791" s="23"/>
      <c r="BM791" s="23"/>
      <c r="BN791" s="23"/>
      <c r="BO791" s="23"/>
      <c r="BP791" s="23"/>
      <c r="BQ791" s="23"/>
      <c r="BR791" s="23"/>
      <c r="BS791" s="23"/>
      <c r="BT791" s="23"/>
      <c r="BU791" s="23"/>
      <c r="BV791" s="23"/>
      <c r="BW791" s="23"/>
      <c r="BX791" s="23"/>
      <c r="BY791" s="23"/>
      <c r="BZ791" s="23"/>
      <c r="CA791" s="23"/>
      <c r="CB791" s="23"/>
      <c r="CC791" s="23"/>
      <c r="CD791" s="23"/>
      <c r="CE791" s="23"/>
      <c r="CF791" s="23"/>
      <c r="CG791" s="23"/>
      <c r="CH791" s="23"/>
      <c r="CI791" s="23"/>
      <c r="CJ791" s="23"/>
    </row>
    <row r="792" spans="1:88" ht="18.75" customHeight="1">
      <c r="A792" s="154">
        <f>A791+1</f>
        <v>773</v>
      </c>
      <c r="B792" s="155" t="s">
        <v>72</v>
      </c>
      <c r="C792" s="165" t="s">
        <v>866</v>
      </c>
      <c r="D792" s="63">
        <v>26</v>
      </c>
      <c r="E792" s="168">
        <f>D792/$D$873</f>
        <v>6.6924583716219171E-5</v>
      </c>
      <c r="F792" s="169">
        <f t="shared" si="50"/>
        <v>0.9961338182791627</v>
      </c>
      <c r="G792" s="23"/>
      <c r="H792" s="37"/>
      <c r="I792" s="37"/>
      <c r="J792" s="37"/>
      <c r="K792" s="37"/>
      <c r="L792" s="44"/>
      <c r="M792" s="44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3"/>
      <c r="AG792" s="23"/>
      <c r="AH792" s="23"/>
      <c r="AI792" s="23"/>
      <c r="AJ792" s="23"/>
      <c r="AK792" s="23"/>
      <c r="AL792" s="23"/>
      <c r="AM792" s="23"/>
      <c r="AN792" s="23"/>
      <c r="AO792" s="23"/>
      <c r="AP792" s="23"/>
      <c r="AQ792" s="23"/>
      <c r="AR792" s="23"/>
      <c r="AS792" s="23"/>
      <c r="AT792" s="23"/>
      <c r="AU792" s="23"/>
      <c r="AV792" s="23"/>
      <c r="AW792" s="23"/>
      <c r="AX792" s="23"/>
      <c r="AY792" s="23"/>
      <c r="AZ792" s="23"/>
      <c r="BA792" s="23"/>
      <c r="BB792" s="23"/>
      <c r="BC792" s="23"/>
      <c r="BD792" s="23"/>
      <c r="BK792" s="23"/>
      <c r="BL792" s="23"/>
      <c r="BM792" s="23"/>
      <c r="BN792" s="23"/>
      <c r="BO792" s="23"/>
      <c r="BP792" s="23"/>
      <c r="BQ792" s="23"/>
      <c r="BR792" s="23"/>
      <c r="BS792" s="23"/>
      <c r="BT792" s="23"/>
      <c r="BU792" s="23"/>
      <c r="BV792" s="23"/>
      <c r="BW792" s="23"/>
      <c r="BX792" s="23"/>
      <c r="BY792" s="23"/>
      <c r="BZ792" s="23"/>
      <c r="CA792" s="23"/>
      <c r="CB792" s="23"/>
      <c r="CC792" s="23"/>
      <c r="CD792" s="23"/>
      <c r="CE792" s="23"/>
      <c r="CF792" s="23"/>
      <c r="CG792" s="23"/>
      <c r="CH792" s="23"/>
      <c r="CI792" s="23"/>
      <c r="CJ792" s="23"/>
    </row>
    <row r="793" spans="1:88" ht="18.75" customHeight="1">
      <c r="A793" s="154">
        <f>A792+1</f>
        <v>774</v>
      </c>
      <c r="B793" s="155" t="s">
        <v>58</v>
      </c>
      <c r="C793" s="165" t="s">
        <v>1507</v>
      </c>
      <c r="D793" s="63">
        <v>26</v>
      </c>
      <c r="E793" s="168">
        <f>D793/$D$873</f>
        <v>6.6924583716219171E-5</v>
      </c>
      <c r="F793" s="169">
        <f t="shared" si="50"/>
        <v>0.99620074286287896</v>
      </c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  <c r="AG793" s="23"/>
      <c r="AH793" s="23"/>
      <c r="AI793" s="23"/>
      <c r="AJ793" s="23"/>
      <c r="AK793" s="23"/>
      <c r="AL793" s="23"/>
      <c r="AM793" s="23"/>
      <c r="AN793" s="23"/>
      <c r="AO793" s="23"/>
      <c r="AP793" s="23"/>
      <c r="AQ793" s="23"/>
      <c r="AR793" s="23"/>
      <c r="AS793" s="23"/>
      <c r="AT793" s="23"/>
      <c r="AU793" s="23"/>
      <c r="AV793" s="23"/>
      <c r="AW793" s="23"/>
      <c r="AX793" s="23"/>
      <c r="AY793" s="23"/>
      <c r="AZ793" s="23"/>
      <c r="BA793" s="23"/>
      <c r="BB793" s="23"/>
      <c r="BC793" s="23"/>
      <c r="BD793" s="23"/>
      <c r="BK793" s="23"/>
      <c r="BL793" s="23"/>
      <c r="BM793" s="23"/>
      <c r="BN793" s="23"/>
      <c r="BO793" s="23"/>
      <c r="BP793" s="23"/>
      <c r="BQ793" s="23"/>
      <c r="BR793" s="23"/>
      <c r="BS793" s="23"/>
      <c r="BT793" s="23"/>
      <c r="BU793" s="23"/>
      <c r="BV793" s="23"/>
      <c r="BW793" s="23"/>
      <c r="BX793" s="23"/>
      <c r="BY793" s="23"/>
      <c r="BZ793" s="23"/>
      <c r="CA793" s="23"/>
      <c r="CB793" s="23"/>
      <c r="CC793" s="23"/>
      <c r="CD793" s="23"/>
      <c r="CE793" s="23"/>
      <c r="CF793" s="23"/>
      <c r="CG793" s="23"/>
      <c r="CH793" s="23"/>
      <c r="CI793" s="23"/>
      <c r="CJ793" s="23"/>
    </row>
    <row r="794" spans="1:88" ht="18.75" customHeight="1">
      <c r="A794" s="154">
        <f>A793+1</f>
        <v>775</v>
      </c>
      <c r="B794" s="155" t="s">
        <v>56</v>
      </c>
      <c r="C794" s="165" t="s">
        <v>854</v>
      </c>
      <c r="D794" s="63">
        <v>26</v>
      </c>
      <c r="E794" s="168">
        <f>D794/$D$873</f>
        <v>6.6924583716219171E-5</v>
      </c>
      <c r="F794" s="169">
        <f t="shared" si="50"/>
        <v>0.99626766744659523</v>
      </c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  <c r="AF794" s="23"/>
      <c r="AG794" s="23"/>
      <c r="AH794" s="23"/>
      <c r="AI794" s="23"/>
      <c r="AJ794" s="23"/>
      <c r="AK794" s="23"/>
      <c r="AL794" s="23"/>
      <c r="AM794" s="23"/>
      <c r="AN794" s="23"/>
      <c r="AO794" s="23"/>
      <c r="AP794" s="23"/>
      <c r="AQ794" s="23"/>
      <c r="AR794" s="23"/>
      <c r="AS794" s="23"/>
      <c r="AT794" s="23"/>
      <c r="AU794" s="23"/>
      <c r="AV794" s="23"/>
      <c r="AW794" s="23"/>
      <c r="AX794" s="23"/>
      <c r="AY794" s="23"/>
      <c r="AZ794" s="23"/>
      <c r="BA794" s="23"/>
      <c r="BB794" s="23"/>
      <c r="BC794" s="23"/>
      <c r="BD794" s="23"/>
      <c r="BK794" s="23"/>
      <c r="BL794" s="23"/>
      <c r="BM794" s="23"/>
      <c r="BN794" s="23"/>
      <c r="BO794" s="23"/>
      <c r="BP794" s="23"/>
      <c r="BQ794" s="23"/>
      <c r="BR794" s="23"/>
      <c r="BS794" s="23"/>
      <c r="BT794" s="23"/>
      <c r="BU794" s="23"/>
      <c r="BV794" s="23"/>
      <c r="BW794" s="23"/>
      <c r="BX794" s="23"/>
      <c r="BY794" s="23"/>
      <c r="BZ794" s="23"/>
      <c r="CA794" s="23"/>
      <c r="CB794" s="23"/>
      <c r="CC794" s="23"/>
      <c r="CD794" s="23"/>
      <c r="CE794" s="23"/>
      <c r="CF794" s="23"/>
      <c r="CG794" s="23"/>
      <c r="CH794" s="23"/>
      <c r="CI794" s="23"/>
      <c r="CJ794" s="23"/>
    </row>
    <row r="795" spans="1:88" ht="18.75" customHeight="1">
      <c r="A795" s="154">
        <f>A794+1</f>
        <v>776</v>
      </c>
      <c r="B795" s="155" t="s">
        <v>58</v>
      </c>
      <c r="C795" s="165" t="s">
        <v>829</v>
      </c>
      <c r="D795" s="63">
        <v>26</v>
      </c>
      <c r="E795" s="168">
        <f>D795/$D$873</f>
        <v>6.6924583716219171E-5</v>
      </c>
      <c r="F795" s="169">
        <f t="shared" si="50"/>
        <v>0.99633459203031149</v>
      </c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3"/>
      <c r="AG795" s="23"/>
      <c r="AH795" s="23"/>
      <c r="AI795" s="23"/>
      <c r="AJ795" s="23"/>
      <c r="AK795" s="23"/>
      <c r="AL795" s="23"/>
      <c r="AM795" s="23"/>
      <c r="AN795" s="23"/>
      <c r="AO795" s="23"/>
      <c r="AP795" s="23"/>
      <c r="AQ795" s="23"/>
      <c r="AR795" s="23"/>
      <c r="AS795" s="23"/>
      <c r="AT795" s="23"/>
      <c r="AU795" s="23"/>
      <c r="AV795" s="23"/>
      <c r="AW795" s="23"/>
      <c r="AX795" s="23"/>
      <c r="AY795" s="23"/>
      <c r="AZ795" s="23"/>
      <c r="BA795" s="23"/>
      <c r="BB795" s="23"/>
      <c r="BC795" s="23"/>
      <c r="BD795" s="23"/>
      <c r="BK795" s="23"/>
      <c r="BL795" s="23"/>
      <c r="BM795" s="23"/>
      <c r="BN795" s="23"/>
      <c r="BO795" s="23"/>
      <c r="BP795" s="23"/>
      <c r="BQ795" s="23"/>
      <c r="BR795" s="23"/>
      <c r="BS795" s="23"/>
      <c r="BT795" s="23"/>
      <c r="BU795" s="23"/>
      <c r="BV795" s="23"/>
      <c r="BW795" s="23"/>
      <c r="BX795" s="23"/>
      <c r="BY795" s="23"/>
      <c r="BZ795" s="23"/>
      <c r="CA795" s="23"/>
      <c r="CB795" s="23"/>
      <c r="CC795" s="23"/>
      <c r="CD795" s="23"/>
      <c r="CE795" s="23"/>
      <c r="CF795" s="23"/>
      <c r="CG795" s="23"/>
      <c r="CH795" s="23"/>
      <c r="CI795" s="23"/>
      <c r="CJ795" s="23"/>
    </row>
    <row r="796" spans="1:88" ht="18.75" customHeight="1">
      <c r="A796" s="154">
        <f>A795+1</f>
        <v>777</v>
      </c>
      <c r="B796" s="155" t="s">
        <v>61</v>
      </c>
      <c r="C796" s="165" t="s">
        <v>735</v>
      </c>
      <c r="D796" s="63">
        <v>26</v>
      </c>
      <c r="E796" s="168">
        <f>D796/$D$873</f>
        <v>6.6924583716219171E-5</v>
      </c>
      <c r="F796" s="169">
        <f t="shared" si="50"/>
        <v>0.99640151661402776</v>
      </c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3"/>
      <c r="AG796" s="23"/>
      <c r="AH796" s="23"/>
      <c r="AI796" s="23"/>
      <c r="AJ796" s="23"/>
      <c r="AK796" s="23"/>
      <c r="AL796" s="23"/>
      <c r="AM796" s="23"/>
      <c r="AN796" s="23"/>
      <c r="AO796" s="23"/>
      <c r="AP796" s="23"/>
      <c r="AQ796" s="23"/>
      <c r="AR796" s="23"/>
      <c r="AS796" s="23"/>
      <c r="AT796" s="23"/>
      <c r="AU796" s="23"/>
      <c r="AV796" s="23"/>
      <c r="AW796" s="23"/>
      <c r="AX796" s="23"/>
      <c r="AY796" s="23"/>
      <c r="AZ796" s="23"/>
      <c r="BA796" s="23"/>
      <c r="BB796" s="23"/>
      <c r="BC796" s="23"/>
      <c r="BD796" s="23"/>
      <c r="BK796" s="23"/>
      <c r="BL796" s="23"/>
      <c r="BM796" s="23"/>
      <c r="BN796" s="23"/>
      <c r="BO796" s="23"/>
      <c r="BP796" s="23"/>
      <c r="BQ796" s="23"/>
      <c r="BR796" s="23"/>
      <c r="BS796" s="23"/>
      <c r="BT796" s="23"/>
      <c r="BU796" s="23"/>
      <c r="BV796" s="23"/>
      <c r="BW796" s="23"/>
      <c r="BX796" s="23"/>
      <c r="BY796" s="23"/>
      <c r="BZ796" s="23"/>
      <c r="CA796" s="23"/>
      <c r="CB796" s="23"/>
      <c r="CC796" s="23"/>
      <c r="CD796" s="23"/>
      <c r="CE796" s="23"/>
      <c r="CF796" s="23"/>
      <c r="CG796" s="23"/>
      <c r="CH796" s="23"/>
      <c r="CI796" s="23"/>
      <c r="CJ796" s="23"/>
    </row>
    <row r="797" spans="1:88" ht="18.75" customHeight="1">
      <c r="A797" s="154">
        <f>A796+1</f>
        <v>778</v>
      </c>
      <c r="B797" s="155" t="s">
        <v>52</v>
      </c>
      <c r="C797" s="165" t="s">
        <v>880</v>
      </c>
      <c r="D797" s="63">
        <v>26</v>
      </c>
      <c r="E797" s="168">
        <f>D797/$D$873</f>
        <v>6.6924583716219171E-5</v>
      </c>
      <c r="F797" s="169">
        <f t="shared" si="50"/>
        <v>0.99646844119774403</v>
      </c>
      <c r="G797" s="23"/>
      <c r="H797" s="37"/>
      <c r="I797" s="37"/>
      <c r="J797" s="37"/>
      <c r="K797" s="37"/>
      <c r="L797" s="44"/>
      <c r="M797" s="44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3"/>
      <c r="AG797" s="23"/>
      <c r="AH797" s="23"/>
      <c r="AI797" s="23"/>
      <c r="AJ797" s="23"/>
      <c r="AK797" s="23"/>
      <c r="AL797" s="23"/>
      <c r="AM797" s="23"/>
      <c r="AN797" s="23"/>
      <c r="AO797" s="23"/>
      <c r="AP797" s="23"/>
      <c r="AQ797" s="23"/>
      <c r="AR797" s="23"/>
      <c r="AS797" s="23"/>
      <c r="AT797" s="23"/>
      <c r="AU797" s="23"/>
      <c r="AV797" s="23"/>
      <c r="AW797" s="23"/>
      <c r="AX797" s="23"/>
      <c r="AY797" s="23"/>
      <c r="AZ797" s="23"/>
      <c r="BA797" s="23"/>
      <c r="BB797" s="23"/>
      <c r="BC797" s="23"/>
      <c r="BD797" s="23"/>
      <c r="BK797" s="23"/>
      <c r="BL797" s="23"/>
      <c r="BM797" s="23"/>
      <c r="BN797" s="23"/>
      <c r="BO797" s="23"/>
      <c r="BP797" s="23"/>
      <c r="BQ797" s="23"/>
      <c r="BR797" s="23"/>
      <c r="BS797" s="23"/>
      <c r="BT797" s="23"/>
      <c r="BU797" s="23"/>
      <c r="BV797" s="23"/>
      <c r="BW797" s="23"/>
      <c r="BX797" s="23"/>
      <c r="BY797" s="23"/>
      <c r="BZ797" s="23"/>
      <c r="CA797" s="23"/>
      <c r="CB797" s="23"/>
      <c r="CC797" s="23"/>
      <c r="CD797" s="23"/>
      <c r="CE797" s="23"/>
      <c r="CF797" s="23"/>
      <c r="CG797" s="23"/>
      <c r="CH797" s="23"/>
      <c r="CI797" s="23"/>
      <c r="CJ797" s="23"/>
    </row>
    <row r="798" spans="1:88" ht="18.75" customHeight="1">
      <c r="A798" s="154">
        <f>A797+1</f>
        <v>779</v>
      </c>
      <c r="B798" s="155" t="s">
        <v>61</v>
      </c>
      <c r="C798" s="165" t="s">
        <v>873</v>
      </c>
      <c r="D798" s="63">
        <v>26</v>
      </c>
      <c r="E798" s="168">
        <f>D798/$D$873</f>
        <v>6.6924583716219171E-5</v>
      </c>
      <c r="F798" s="169">
        <f t="shared" si="50"/>
        <v>0.99653536578146029</v>
      </c>
      <c r="G798" s="23"/>
      <c r="H798" s="37"/>
      <c r="I798" s="37"/>
      <c r="J798" s="37"/>
      <c r="K798" s="37"/>
      <c r="L798" s="44"/>
      <c r="M798" s="44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  <c r="AG798" s="23"/>
      <c r="AH798" s="23"/>
      <c r="AI798" s="23"/>
      <c r="AJ798" s="23"/>
      <c r="AK798" s="23"/>
      <c r="AL798" s="23"/>
      <c r="AM798" s="23"/>
      <c r="AN798" s="23"/>
      <c r="AO798" s="23"/>
      <c r="AP798" s="23"/>
      <c r="AQ798" s="23"/>
      <c r="AR798" s="23"/>
      <c r="AS798" s="23"/>
      <c r="AT798" s="23"/>
      <c r="AU798" s="23"/>
      <c r="AV798" s="23"/>
      <c r="AW798" s="23"/>
      <c r="AX798" s="23"/>
      <c r="AY798" s="23"/>
      <c r="AZ798" s="23"/>
      <c r="BA798" s="23"/>
      <c r="BB798" s="23"/>
      <c r="BC798" s="23"/>
      <c r="BD798" s="23"/>
      <c r="BK798" s="23"/>
      <c r="BL798" s="23"/>
      <c r="BM798" s="23"/>
      <c r="BN798" s="23"/>
      <c r="BO798" s="23"/>
      <c r="BP798" s="23"/>
      <c r="BQ798" s="23"/>
      <c r="BR798" s="23"/>
      <c r="BS798" s="23"/>
      <c r="BT798" s="23"/>
      <c r="BU798" s="23"/>
      <c r="BV798" s="23"/>
      <c r="BW798" s="23"/>
      <c r="BX798" s="23"/>
      <c r="BY798" s="23"/>
      <c r="BZ798" s="23"/>
      <c r="CA798" s="23"/>
      <c r="CB798" s="23"/>
      <c r="CC798" s="23"/>
      <c r="CD798" s="23"/>
      <c r="CE798" s="23"/>
      <c r="CF798" s="23"/>
      <c r="CG798" s="23"/>
      <c r="CH798" s="23"/>
      <c r="CI798" s="23"/>
      <c r="CJ798" s="23"/>
    </row>
    <row r="799" spans="1:88" ht="18.75" customHeight="1">
      <c r="A799" s="154">
        <f>A798+1</f>
        <v>780</v>
      </c>
      <c r="B799" s="155" t="s">
        <v>64</v>
      </c>
      <c r="C799" s="165" t="s">
        <v>1733</v>
      </c>
      <c r="D799" s="63">
        <v>26</v>
      </c>
      <c r="E799" s="168">
        <f>D799/$D$873</f>
        <v>6.6924583716219171E-5</v>
      </c>
      <c r="F799" s="169">
        <f t="shared" si="50"/>
        <v>0.99660229036517656</v>
      </c>
      <c r="G799" s="23"/>
      <c r="H799" s="37"/>
      <c r="I799" s="37"/>
      <c r="J799" s="37"/>
      <c r="K799" s="37"/>
      <c r="L799" s="44"/>
      <c r="M799" s="44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  <c r="AF799" s="23"/>
      <c r="AG799" s="23"/>
      <c r="AH799" s="23"/>
      <c r="AI799" s="23"/>
      <c r="AJ799" s="23"/>
      <c r="AK799" s="23"/>
      <c r="AL799" s="23"/>
      <c r="AM799" s="23"/>
      <c r="AN799" s="23"/>
      <c r="AO799" s="23"/>
      <c r="AP799" s="23"/>
      <c r="AQ799" s="23"/>
      <c r="AR799" s="23"/>
      <c r="AS799" s="23"/>
      <c r="AT799" s="23"/>
      <c r="AU799" s="23"/>
      <c r="AV799" s="23"/>
      <c r="AW799" s="23"/>
      <c r="AX799" s="23"/>
      <c r="AY799" s="23"/>
      <c r="AZ799" s="23"/>
      <c r="BA799" s="23"/>
      <c r="BB799" s="23"/>
      <c r="BC799" s="23"/>
      <c r="BD799" s="23"/>
      <c r="BK799" s="23"/>
      <c r="BL799" s="23"/>
      <c r="BM799" s="23"/>
      <c r="BN799" s="23"/>
      <c r="BO799" s="23"/>
      <c r="BP799" s="23"/>
      <c r="BQ799" s="23"/>
      <c r="BR799" s="23"/>
      <c r="BS799" s="23"/>
      <c r="BT799" s="23"/>
      <c r="BU799" s="23"/>
      <c r="BV799" s="23"/>
      <c r="BW799" s="23"/>
      <c r="BX799" s="23"/>
      <c r="BY799" s="23"/>
      <c r="BZ799" s="23"/>
      <c r="CA799" s="23"/>
      <c r="CB799" s="23"/>
      <c r="CC799" s="23"/>
      <c r="CD799" s="23"/>
      <c r="CE799" s="23"/>
      <c r="CF799" s="23"/>
      <c r="CG799" s="23"/>
      <c r="CH799" s="23"/>
      <c r="CI799" s="23"/>
      <c r="CJ799" s="23"/>
    </row>
    <row r="800" spans="1:88" ht="18.75" customHeight="1">
      <c r="A800" s="154">
        <f>A799+1</f>
        <v>781</v>
      </c>
      <c r="B800" s="155" t="s">
        <v>64</v>
      </c>
      <c r="C800" s="165" t="s">
        <v>1761</v>
      </c>
      <c r="D800" s="63">
        <v>26</v>
      </c>
      <c r="E800" s="168">
        <f>D800/$D$873</f>
        <v>6.6924583716219171E-5</v>
      </c>
      <c r="F800" s="169">
        <f t="shared" si="50"/>
        <v>0.99666921494889282</v>
      </c>
      <c r="G800" s="23"/>
      <c r="H800" s="37"/>
      <c r="I800" s="37"/>
      <c r="J800" s="37"/>
      <c r="K800" s="37"/>
      <c r="L800" s="44"/>
      <c r="M800" s="44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3"/>
      <c r="AG800" s="23"/>
      <c r="AH800" s="23"/>
      <c r="AI800" s="23"/>
      <c r="AJ800" s="23"/>
      <c r="AK800" s="23"/>
      <c r="AL800" s="23"/>
      <c r="AM800" s="23"/>
      <c r="AN800" s="23"/>
      <c r="AO800" s="23"/>
      <c r="AP800" s="23"/>
      <c r="AQ800" s="23"/>
      <c r="AR800" s="23"/>
      <c r="AS800" s="23"/>
      <c r="AT800" s="23"/>
      <c r="AU800" s="23"/>
      <c r="AV800" s="23"/>
      <c r="AW800" s="23"/>
      <c r="AX800" s="23"/>
      <c r="AY800" s="23"/>
      <c r="AZ800" s="23"/>
      <c r="BA800" s="23"/>
      <c r="BB800" s="23"/>
      <c r="BC800" s="23"/>
      <c r="BD800" s="23"/>
      <c r="BK800" s="23"/>
      <c r="BL800" s="23"/>
      <c r="BM800" s="23"/>
      <c r="BN800" s="23"/>
      <c r="BO800" s="23"/>
      <c r="BP800" s="23"/>
      <c r="BQ800" s="23"/>
      <c r="BR800" s="23"/>
      <c r="BS800" s="23"/>
      <c r="BT800" s="23"/>
      <c r="BU800" s="23"/>
      <c r="BV800" s="23"/>
      <c r="BW800" s="23"/>
      <c r="BX800" s="23"/>
      <c r="BY800" s="23"/>
      <c r="BZ800" s="23"/>
      <c r="CA800" s="23"/>
      <c r="CB800" s="23"/>
      <c r="CC800" s="23"/>
      <c r="CD800" s="23"/>
      <c r="CE800" s="23"/>
      <c r="CF800" s="23"/>
      <c r="CG800" s="23"/>
      <c r="CH800" s="23"/>
      <c r="CI800" s="23"/>
      <c r="CJ800" s="23"/>
    </row>
    <row r="801" spans="1:88" ht="18.75" customHeight="1">
      <c r="A801" s="154">
        <f>A800+1</f>
        <v>782</v>
      </c>
      <c r="B801" s="155" t="s">
        <v>61</v>
      </c>
      <c r="C801" s="165" t="s">
        <v>1803</v>
      </c>
      <c r="D801" s="63">
        <v>26</v>
      </c>
      <c r="E801" s="168">
        <f>D801/$D$873</f>
        <v>6.6924583716219171E-5</v>
      </c>
      <c r="F801" s="169">
        <f t="shared" si="50"/>
        <v>0.99673613953260909</v>
      </c>
      <c r="G801" s="23"/>
      <c r="H801" s="37"/>
      <c r="I801" s="37"/>
      <c r="J801" s="37"/>
      <c r="K801" s="37"/>
      <c r="L801" s="44"/>
      <c r="M801" s="44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3"/>
      <c r="AG801" s="23"/>
      <c r="AH801" s="23"/>
      <c r="AI801" s="23"/>
      <c r="AJ801" s="23"/>
      <c r="AK801" s="23"/>
      <c r="AL801" s="23"/>
      <c r="AM801" s="23"/>
      <c r="AN801" s="23"/>
      <c r="AO801" s="23"/>
      <c r="AP801" s="23"/>
      <c r="AQ801" s="23"/>
      <c r="AR801" s="23"/>
      <c r="AS801" s="23"/>
      <c r="AT801" s="23"/>
      <c r="AU801" s="23"/>
      <c r="AV801" s="23"/>
      <c r="AW801" s="23"/>
      <c r="AX801" s="23"/>
      <c r="AY801" s="23"/>
      <c r="AZ801" s="23"/>
      <c r="BA801" s="23"/>
      <c r="BB801" s="23"/>
      <c r="BC801" s="23"/>
      <c r="BD801" s="23"/>
      <c r="BK801" s="23"/>
      <c r="BL801" s="23"/>
      <c r="BM801" s="23"/>
      <c r="BN801" s="23"/>
      <c r="BO801" s="23"/>
      <c r="BP801" s="23"/>
      <c r="BQ801" s="23"/>
      <c r="BR801" s="23"/>
      <c r="BS801" s="23"/>
      <c r="BT801" s="23"/>
      <c r="BU801" s="23"/>
      <c r="BV801" s="23"/>
      <c r="BW801" s="23"/>
      <c r="BX801" s="23"/>
      <c r="BY801" s="23"/>
      <c r="BZ801" s="23"/>
      <c r="CA801" s="23"/>
      <c r="CB801" s="23"/>
      <c r="CC801" s="23"/>
      <c r="CD801" s="23"/>
      <c r="CE801" s="23"/>
      <c r="CF801" s="23"/>
      <c r="CG801" s="23"/>
      <c r="CH801" s="23"/>
      <c r="CI801" s="23"/>
      <c r="CJ801" s="23"/>
    </row>
    <row r="802" spans="1:88" ht="18.75" customHeight="1">
      <c r="A802" s="154">
        <f>A801+1</f>
        <v>783</v>
      </c>
      <c r="B802" s="155" t="s">
        <v>58</v>
      </c>
      <c r="C802" s="165" t="s">
        <v>675</v>
      </c>
      <c r="D802" s="63">
        <v>26</v>
      </c>
      <c r="E802" s="168">
        <f>D802/$D$873</f>
        <v>6.6924583716219171E-5</v>
      </c>
      <c r="F802" s="169">
        <f t="shared" si="50"/>
        <v>0.99680306411632535</v>
      </c>
      <c r="G802" s="23"/>
      <c r="H802" s="37"/>
      <c r="I802" s="37"/>
      <c r="J802" s="37"/>
      <c r="K802" s="37"/>
      <c r="L802" s="44"/>
      <c r="M802" s="44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3"/>
      <c r="AG802" s="23"/>
      <c r="AH802" s="23"/>
      <c r="AI802" s="23"/>
      <c r="AJ802" s="23"/>
      <c r="AK802" s="23"/>
      <c r="AL802" s="23"/>
      <c r="AM802" s="23"/>
      <c r="AN802" s="23"/>
      <c r="AO802" s="23"/>
      <c r="AP802" s="23"/>
      <c r="AQ802" s="23"/>
      <c r="AR802" s="23"/>
      <c r="AS802" s="23"/>
      <c r="AT802" s="23"/>
      <c r="AU802" s="23"/>
      <c r="AV802" s="23"/>
      <c r="AW802" s="23"/>
      <c r="AX802" s="23"/>
      <c r="AY802" s="23"/>
      <c r="AZ802" s="23"/>
      <c r="BA802" s="23"/>
      <c r="BB802" s="23"/>
      <c r="BC802" s="23"/>
      <c r="BD802" s="23"/>
      <c r="BK802" s="23"/>
      <c r="BL802" s="23"/>
      <c r="BM802" s="23"/>
      <c r="BN802" s="23"/>
      <c r="BO802" s="23"/>
      <c r="BP802" s="23"/>
      <c r="BQ802" s="23"/>
      <c r="BR802" s="23"/>
      <c r="BS802" s="23"/>
      <c r="BT802" s="23"/>
      <c r="BU802" s="23"/>
      <c r="BV802" s="23"/>
      <c r="BW802" s="23"/>
      <c r="BX802" s="23"/>
      <c r="BY802" s="23"/>
      <c r="BZ802" s="23"/>
      <c r="CA802" s="23"/>
      <c r="CB802" s="23"/>
      <c r="CC802" s="23"/>
      <c r="CD802" s="23"/>
      <c r="CE802" s="23"/>
      <c r="CF802" s="23"/>
      <c r="CG802" s="23"/>
      <c r="CH802" s="23"/>
      <c r="CI802" s="23"/>
      <c r="CJ802" s="23"/>
    </row>
    <row r="803" spans="1:88" ht="18.75" customHeight="1">
      <c r="A803" s="154">
        <f>A802+1</f>
        <v>784</v>
      </c>
      <c r="B803" s="155" t="s">
        <v>64</v>
      </c>
      <c r="C803" s="165" t="s">
        <v>1511</v>
      </c>
      <c r="D803" s="63">
        <v>25</v>
      </c>
      <c r="E803" s="168">
        <f>D803/$D$873</f>
        <v>6.4350561265595353E-5</v>
      </c>
      <c r="F803" s="169">
        <f t="shared" si="50"/>
        <v>0.99686741467759099</v>
      </c>
      <c r="G803" s="23"/>
      <c r="H803" s="37"/>
      <c r="I803" s="37"/>
      <c r="J803" s="37"/>
      <c r="K803" s="37"/>
      <c r="L803" s="44"/>
      <c r="M803" s="44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3"/>
      <c r="AG803" s="23"/>
      <c r="AH803" s="23"/>
      <c r="AI803" s="23"/>
      <c r="AJ803" s="23"/>
      <c r="AK803" s="23"/>
      <c r="AL803" s="23"/>
      <c r="AM803" s="23"/>
      <c r="AN803" s="23"/>
      <c r="AO803" s="23"/>
      <c r="AP803" s="23"/>
      <c r="AQ803" s="23"/>
      <c r="AR803" s="23"/>
      <c r="AS803" s="23"/>
      <c r="AT803" s="23"/>
      <c r="AU803" s="23"/>
      <c r="AV803" s="23"/>
      <c r="AW803" s="23"/>
      <c r="AX803" s="23"/>
      <c r="AY803" s="23"/>
      <c r="AZ803" s="23"/>
      <c r="BA803" s="23"/>
      <c r="BB803" s="23"/>
      <c r="BC803" s="23"/>
      <c r="BD803" s="23"/>
      <c r="BK803" s="23"/>
      <c r="BL803" s="23"/>
      <c r="BM803" s="23"/>
      <c r="BN803" s="23"/>
      <c r="BO803" s="23"/>
      <c r="BP803" s="23"/>
      <c r="BQ803" s="23"/>
      <c r="BR803" s="23"/>
      <c r="BS803" s="23"/>
      <c r="BT803" s="23"/>
      <c r="BU803" s="23"/>
      <c r="BV803" s="23"/>
      <c r="BW803" s="23"/>
      <c r="BX803" s="23"/>
      <c r="BY803" s="23"/>
      <c r="BZ803" s="23"/>
      <c r="CA803" s="23"/>
      <c r="CB803" s="23"/>
      <c r="CC803" s="23"/>
      <c r="CD803" s="23"/>
      <c r="CE803" s="23"/>
      <c r="CF803" s="23"/>
      <c r="CG803" s="23"/>
      <c r="CH803" s="23"/>
      <c r="CI803" s="23"/>
      <c r="CJ803" s="23"/>
    </row>
    <row r="804" spans="1:88" ht="18.75" customHeight="1">
      <c r="A804" s="154">
        <f>A803+1</f>
        <v>785</v>
      </c>
      <c r="B804" s="155" t="s">
        <v>61</v>
      </c>
      <c r="C804" s="165" t="s">
        <v>832</v>
      </c>
      <c r="D804" s="63">
        <v>25</v>
      </c>
      <c r="E804" s="168">
        <f>D804/$D$873</f>
        <v>6.4350561265595353E-5</v>
      </c>
      <c r="F804" s="169">
        <f t="shared" si="50"/>
        <v>0.99693176523885663</v>
      </c>
      <c r="G804" s="23"/>
      <c r="H804" s="37"/>
      <c r="I804" s="37"/>
      <c r="J804" s="37"/>
      <c r="K804" s="37"/>
      <c r="L804" s="44"/>
      <c r="M804" s="44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3"/>
      <c r="AG804" s="23"/>
      <c r="AH804" s="23"/>
      <c r="AI804" s="23"/>
      <c r="AJ804" s="23"/>
      <c r="AK804" s="23"/>
      <c r="AL804" s="23"/>
      <c r="AM804" s="23"/>
      <c r="AN804" s="23"/>
      <c r="AO804" s="23"/>
      <c r="AP804" s="23"/>
      <c r="AQ804" s="23"/>
      <c r="AR804" s="23"/>
      <c r="AS804" s="23"/>
      <c r="AT804" s="23"/>
      <c r="AU804" s="23"/>
      <c r="AV804" s="23"/>
      <c r="AW804" s="23"/>
      <c r="AX804" s="23"/>
      <c r="AY804" s="23"/>
      <c r="AZ804" s="23"/>
      <c r="BA804" s="23"/>
      <c r="BB804" s="23"/>
      <c r="BC804" s="23"/>
      <c r="BD804" s="23"/>
      <c r="BK804" s="23"/>
      <c r="BL804" s="23"/>
      <c r="BM804" s="23"/>
      <c r="BN804" s="23"/>
      <c r="BO804" s="23"/>
      <c r="BP804" s="23"/>
      <c r="BQ804" s="23"/>
      <c r="BR804" s="23"/>
      <c r="BS804" s="23"/>
      <c r="BT804" s="23"/>
      <c r="BU804" s="23"/>
      <c r="BV804" s="23"/>
      <c r="BW804" s="23"/>
      <c r="BX804" s="23"/>
      <c r="BY804" s="23"/>
      <c r="BZ804" s="23"/>
      <c r="CA804" s="23"/>
      <c r="CB804" s="23"/>
      <c r="CC804" s="23"/>
      <c r="CD804" s="23"/>
      <c r="CE804" s="23"/>
      <c r="CF804" s="23"/>
      <c r="CG804" s="23"/>
      <c r="CH804" s="23"/>
      <c r="CI804" s="23"/>
      <c r="CJ804" s="23"/>
    </row>
    <row r="805" spans="1:88" ht="18.75" customHeight="1">
      <c r="A805" s="154">
        <f>A804+1</f>
        <v>786</v>
      </c>
      <c r="B805" s="155" t="s">
        <v>58</v>
      </c>
      <c r="C805" s="165" t="s">
        <v>800</v>
      </c>
      <c r="D805" s="63">
        <v>25</v>
      </c>
      <c r="E805" s="168">
        <f>D805/$D$873</f>
        <v>6.4350561265595353E-5</v>
      </c>
      <c r="F805" s="169">
        <f t="shared" si="50"/>
        <v>0.99699611580012226</v>
      </c>
      <c r="G805" s="23"/>
      <c r="H805" s="37"/>
      <c r="I805" s="37"/>
      <c r="J805" s="37"/>
      <c r="K805" s="37"/>
      <c r="L805" s="44"/>
      <c r="M805" s="44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  <c r="AF805" s="23"/>
      <c r="AG805" s="23"/>
      <c r="AH805" s="23"/>
      <c r="AI805" s="23"/>
      <c r="AJ805" s="23"/>
      <c r="AK805" s="23"/>
      <c r="AL805" s="23"/>
      <c r="AM805" s="23"/>
      <c r="AN805" s="23"/>
      <c r="AO805" s="23"/>
      <c r="AP805" s="23"/>
      <c r="AQ805" s="23"/>
      <c r="AR805" s="23"/>
      <c r="AS805" s="23"/>
      <c r="AT805" s="23"/>
      <c r="AU805" s="23"/>
      <c r="AV805" s="23"/>
      <c r="AW805" s="23"/>
      <c r="AX805" s="23"/>
      <c r="AY805" s="23"/>
      <c r="AZ805" s="23"/>
      <c r="BA805" s="23"/>
      <c r="BB805" s="23"/>
      <c r="BC805" s="23"/>
      <c r="BD805" s="23"/>
      <c r="BK805" s="23"/>
      <c r="BL805" s="23"/>
      <c r="BM805" s="23"/>
      <c r="BN805" s="23"/>
      <c r="BO805" s="23"/>
      <c r="BP805" s="23"/>
      <c r="BQ805" s="23"/>
      <c r="BR805" s="23"/>
      <c r="BS805" s="23"/>
      <c r="BT805" s="23"/>
      <c r="BU805" s="23"/>
      <c r="BV805" s="23"/>
      <c r="BW805" s="23"/>
      <c r="BX805" s="23"/>
      <c r="BY805" s="23"/>
      <c r="BZ805" s="23"/>
      <c r="CA805" s="23"/>
      <c r="CB805" s="23"/>
      <c r="CC805" s="23"/>
      <c r="CD805" s="23"/>
      <c r="CE805" s="23"/>
      <c r="CF805" s="23"/>
      <c r="CG805" s="23"/>
      <c r="CH805" s="23"/>
      <c r="CI805" s="23"/>
      <c r="CJ805" s="23"/>
    </row>
    <row r="806" spans="1:88" ht="18.75" customHeight="1">
      <c r="A806" s="154">
        <f>A805+1</f>
        <v>787</v>
      </c>
      <c r="B806" s="155" t="s">
        <v>72</v>
      </c>
      <c r="C806" s="165" t="s">
        <v>864</v>
      </c>
      <c r="D806" s="63">
        <v>25</v>
      </c>
      <c r="E806" s="168">
        <f>D806/$D$873</f>
        <v>6.4350561265595353E-5</v>
      </c>
      <c r="F806" s="169">
        <f t="shared" si="50"/>
        <v>0.9970604663613879</v>
      </c>
      <c r="G806" s="23"/>
      <c r="H806" s="37"/>
      <c r="I806" s="37"/>
      <c r="J806" s="37"/>
      <c r="K806" s="37"/>
      <c r="L806" s="44"/>
      <c r="M806" s="44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  <c r="AF806" s="23"/>
      <c r="AG806" s="23"/>
      <c r="AH806" s="23"/>
      <c r="AI806" s="23"/>
      <c r="AJ806" s="23"/>
      <c r="AK806" s="23"/>
      <c r="AL806" s="23"/>
      <c r="AM806" s="23"/>
      <c r="AN806" s="23"/>
      <c r="AO806" s="23"/>
      <c r="AP806" s="23"/>
      <c r="AQ806" s="23"/>
      <c r="AR806" s="23"/>
      <c r="AS806" s="23"/>
      <c r="AT806" s="23"/>
      <c r="AU806" s="23"/>
      <c r="AV806" s="23"/>
      <c r="AW806" s="23"/>
      <c r="AX806" s="23"/>
      <c r="AY806" s="23"/>
      <c r="AZ806" s="23"/>
      <c r="BA806" s="23"/>
      <c r="BB806" s="23"/>
      <c r="BC806" s="23"/>
      <c r="BD806" s="23"/>
      <c r="BK806" s="23"/>
      <c r="BL806" s="23"/>
      <c r="BM806" s="23"/>
      <c r="BN806" s="23"/>
      <c r="BO806" s="23"/>
      <c r="BP806" s="23"/>
      <c r="BQ806" s="23"/>
      <c r="BR806" s="23"/>
      <c r="BS806" s="23"/>
      <c r="BT806" s="23"/>
      <c r="BU806" s="23"/>
      <c r="BV806" s="23"/>
      <c r="BW806" s="23"/>
      <c r="BX806" s="23"/>
      <c r="BY806" s="23"/>
      <c r="BZ806" s="23"/>
      <c r="CA806" s="23"/>
      <c r="CB806" s="23"/>
      <c r="CC806" s="23"/>
      <c r="CD806" s="23"/>
      <c r="CE806" s="23"/>
      <c r="CF806" s="23"/>
      <c r="CG806" s="23"/>
      <c r="CH806" s="23"/>
      <c r="CI806" s="23"/>
      <c r="CJ806" s="23"/>
    </row>
    <row r="807" spans="1:88" ht="18.75" customHeight="1">
      <c r="A807" s="154">
        <f>A806+1</f>
        <v>788</v>
      </c>
      <c r="B807" s="155" t="s">
        <v>61</v>
      </c>
      <c r="C807" s="165" t="s">
        <v>797</v>
      </c>
      <c r="D807" s="63">
        <v>24</v>
      </c>
      <c r="E807" s="168">
        <f>D807/$D$873</f>
        <v>6.1776538814971549E-5</v>
      </c>
      <c r="F807" s="169">
        <f t="shared" si="50"/>
        <v>0.9971222429002029</v>
      </c>
      <c r="G807" s="23"/>
      <c r="H807" s="37"/>
      <c r="I807" s="37"/>
      <c r="J807" s="37"/>
      <c r="K807" s="37"/>
      <c r="L807" s="44"/>
      <c r="M807" s="44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  <c r="AF807" s="23"/>
      <c r="AG807" s="23"/>
      <c r="AH807" s="23"/>
      <c r="AI807" s="23"/>
      <c r="AJ807" s="23"/>
      <c r="AK807" s="23"/>
      <c r="AL807" s="23"/>
      <c r="AM807" s="23"/>
      <c r="AN807" s="23"/>
      <c r="AO807" s="23"/>
      <c r="AP807" s="23"/>
      <c r="AQ807" s="23"/>
      <c r="AR807" s="23"/>
      <c r="AS807" s="23"/>
      <c r="AT807" s="23"/>
      <c r="AU807" s="23"/>
      <c r="AV807" s="23"/>
      <c r="AW807" s="23"/>
      <c r="AX807" s="23"/>
      <c r="AY807" s="23"/>
      <c r="AZ807" s="23"/>
      <c r="BA807" s="23"/>
      <c r="BB807" s="23"/>
      <c r="BC807" s="23"/>
      <c r="BD807" s="23"/>
      <c r="BK807" s="23"/>
      <c r="BL807" s="23"/>
      <c r="BM807" s="23"/>
      <c r="BN807" s="23"/>
      <c r="BO807" s="23"/>
      <c r="BP807" s="23"/>
      <c r="BQ807" s="23"/>
      <c r="BR807" s="23"/>
      <c r="BS807" s="23"/>
      <c r="BT807" s="23"/>
      <c r="BU807" s="23"/>
      <c r="BV807" s="23"/>
      <c r="BW807" s="23"/>
      <c r="BX807" s="23"/>
      <c r="BY807" s="23"/>
      <c r="BZ807" s="23"/>
      <c r="CA807" s="23"/>
      <c r="CB807" s="23"/>
      <c r="CC807" s="23"/>
      <c r="CD807" s="23"/>
      <c r="CE807" s="23"/>
      <c r="CF807" s="23"/>
      <c r="CG807" s="23"/>
      <c r="CH807" s="23"/>
      <c r="CI807" s="23"/>
      <c r="CJ807" s="23"/>
    </row>
    <row r="808" spans="1:88" ht="18.75" customHeight="1">
      <c r="A808" s="154">
        <f>A807+1</f>
        <v>789</v>
      </c>
      <c r="B808" s="155" t="s">
        <v>61</v>
      </c>
      <c r="C808" s="165" t="s">
        <v>890</v>
      </c>
      <c r="D808" s="63">
        <v>24</v>
      </c>
      <c r="E808" s="168">
        <f>D808/$D$873</f>
        <v>6.1776538814971549E-5</v>
      </c>
      <c r="F808" s="169">
        <f t="shared" si="50"/>
        <v>0.99718401943901791</v>
      </c>
      <c r="G808" s="23"/>
      <c r="H808" s="37"/>
      <c r="I808" s="37"/>
      <c r="J808" s="37"/>
      <c r="K808" s="37"/>
      <c r="L808" s="44"/>
      <c r="M808" s="44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3"/>
      <c r="AG808" s="23"/>
      <c r="AH808" s="23"/>
      <c r="AI808" s="23"/>
      <c r="AJ808" s="23"/>
      <c r="AK808" s="23"/>
      <c r="AL808" s="23"/>
      <c r="AM808" s="23"/>
      <c r="AN808" s="23"/>
      <c r="AO808" s="23"/>
      <c r="AP808" s="23"/>
      <c r="AQ808" s="23"/>
      <c r="AR808" s="23"/>
      <c r="AS808" s="23"/>
      <c r="AT808" s="23"/>
      <c r="AU808" s="23"/>
      <c r="AV808" s="23"/>
      <c r="AW808" s="23"/>
      <c r="AX808" s="23"/>
      <c r="AY808" s="23"/>
      <c r="AZ808" s="23"/>
      <c r="BA808" s="23"/>
      <c r="BB808" s="23"/>
      <c r="BC808" s="23"/>
      <c r="BD808" s="23"/>
      <c r="BK808" s="23"/>
      <c r="BL808" s="23"/>
      <c r="BM808" s="23"/>
      <c r="BN808" s="23"/>
      <c r="BO808" s="23"/>
      <c r="BP808" s="23"/>
      <c r="BQ808" s="23"/>
      <c r="BR808" s="23"/>
      <c r="BS808" s="23"/>
      <c r="BT808" s="23"/>
      <c r="BU808" s="23"/>
      <c r="BV808" s="23"/>
      <c r="BW808" s="23"/>
      <c r="BX808" s="23"/>
      <c r="BY808" s="23"/>
      <c r="BZ808" s="23"/>
      <c r="CA808" s="23"/>
      <c r="CB808" s="23"/>
      <c r="CC808" s="23"/>
      <c r="CD808" s="23"/>
      <c r="CE808" s="23"/>
      <c r="CF808" s="23"/>
      <c r="CG808" s="23"/>
      <c r="CH808" s="23"/>
      <c r="CI808" s="23"/>
      <c r="CJ808" s="23"/>
    </row>
    <row r="809" spans="1:88" ht="18.75" customHeight="1">
      <c r="A809" s="154">
        <f>A808+1</f>
        <v>790</v>
      </c>
      <c r="B809" s="155" t="s">
        <v>72</v>
      </c>
      <c r="C809" s="165" t="s">
        <v>871</v>
      </c>
      <c r="D809" s="63">
        <v>24</v>
      </c>
      <c r="E809" s="168">
        <f>D809/$D$873</f>
        <v>6.1776538814971549E-5</v>
      </c>
      <c r="F809" s="169">
        <f t="shared" si="50"/>
        <v>0.99724579597783292</v>
      </c>
      <c r="G809" s="23"/>
      <c r="H809" s="37"/>
      <c r="I809" s="37"/>
      <c r="J809" s="37"/>
      <c r="K809" s="37"/>
      <c r="L809" s="44"/>
      <c r="M809" s="44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  <c r="AF809" s="23"/>
      <c r="AG809" s="23"/>
      <c r="AH809" s="23"/>
      <c r="AI809" s="23"/>
      <c r="AJ809" s="23"/>
      <c r="AK809" s="23"/>
      <c r="AL809" s="23"/>
      <c r="AM809" s="23"/>
      <c r="AN809" s="23"/>
      <c r="AO809" s="23"/>
      <c r="AP809" s="23"/>
      <c r="AQ809" s="23"/>
      <c r="AR809" s="23"/>
      <c r="AS809" s="23"/>
      <c r="AT809" s="23"/>
      <c r="AU809" s="23"/>
      <c r="AV809" s="23"/>
      <c r="AW809" s="23"/>
      <c r="AX809" s="23"/>
      <c r="AY809" s="23"/>
      <c r="AZ809" s="23"/>
      <c r="BA809" s="23"/>
      <c r="BB809" s="23"/>
      <c r="BC809" s="23"/>
      <c r="BD809" s="23"/>
      <c r="BK809" s="23"/>
      <c r="BL809" s="23"/>
      <c r="BM809" s="23"/>
      <c r="BN809" s="23"/>
      <c r="BO809" s="23"/>
      <c r="BP809" s="23"/>
      <c r="BQ809" s="23"/>
      <c r="BR809" s="23"/>
      <c r="BS809" s="23"/>
      <c r="BT809" s="23"/>
      <c r="BU809" s="23"/>
      <c r="BV809" s="23"/>
      <c r="BW809" s="23"/>
      <c r="BX809" s="23"/>
      <c r="BY809" s="23"/>
      <c r="BZ809" s="23"/>
      <c r="CA809" s="23"/>
      <c r="CB809" s="23"/>
      <c r="CC809" s="23"/>
      <c r="CD809" s="23"/>
      <c r="CE809" s="23"/>
      <c r="CF809" s="23"/>
      <c r="CG809" s="23"/>
      <c r="CH809" s="23"/>
      <c r="CI809" s="23"/>
      <c r="CJ809" s="23"/>
    </row>
    <row r="810" spans="1:88" ht="18.75" customHeight="1">
      <c r="A810" s="154">
        <f>A809+1</f>
        <v>791</v>
      </c>
      <c r="B810" s="155" t="s">
        <v>61</v>
      </c>
      <c r="C810" s="165" t="s">
        <v>1741</v>
      </c>
      <c r="D810" s="63">
        <v>24</v>
      </c>
      <c r="E810" s="168">
        <f>D810/$D$873</f>
        <v>6.1776538814971549E-5</v>
      </c>
      <c r="F810" s="169">
        <f t="shared" si="50"/>
        <v>0.99730757251664792</v>
      </c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3"/>
      <c r="AG810" s="23"/>
      <c r="AH810" s="23"/>
      <c r="AI810" s="23"/>
      <c r="AJ810" s="23"/>
      <c r="AK810" s="23"/>
      <c r="AL810" s="23"/>
      <c r="AM810" s="23"/>
      <c r="AN810" s="23"/>
      <c r="AO810" s="23"/>
      <c r="AP810" s="23"/>
      <c r="AQ810" s="23"/>
      <c r="AR810" s="23"/>
      <c r="AS810" s="23"/>
      <c r="AT810" s="23"/>
      <c r="AU810" s="23"/>
      <c r="AV810" s="23"/>
      <c r="AW810" s="23"/>
      <c r="AX810" s="23"/>
      <c r="AY810" s="23"/>
      <c r="AZ810" s="23"/>
      <c r="BA810" s="23"/>
      <c r="BB810" s="23"/>
      <c r="BC810" s="23"/>
      <c r="BD810" s="23"/>
      <c r="BK810" s="23"/>
      <c r="BL810" s="23"/>
      <c r="BM810" s="23"/>
      <c r="BN810" s="23"/>
      <c r="BO810" s="23"/>
      <c r="BP810" s="23"/>
      <c r="BQ810" s="23"/>
      <c r="BR810" s="23"/>
      <c r="BS810" s="23"/>
      <c r="BT810" s="23"/>
      <c r="BU810" s="23"/>
      <c r="BV810" s="23"/>
      <c r="BW810" s="23"/>
      <c r="BX810" s="23"/>
      <c r="BY810" s="23"/>
      <c r="BZ810" s="23"/>
      <c r="CA810" s="23"/>
      <c r="CB810" s="23"/>
      <c r="CC810" s="23"/>
      <c r="CD810" s="23"/>
      <c r="CE810" s="23"/>
      <c r="CF810" s="23"/>
      <c r="CG810" s="23"/>
      <c r="CH810" s="23"/>
      <c r="CI810" s="23"/>
      <c r="CJ810" s="23"/>
    </row>
    <row r="811" spans="1:88" ht="18.75" customHeight="1">
      <c r="A811" s="154">
        <f>A810+1</f>
        <v>792</v>
      </c>
      <c r="B811" s="155" t="s">
        <v>64</v>
      </c>
      <c r="C811" s="165" t="s">
        <v>1756</v>
      </c>
      <c r="D811" s="63">
        <v>24</v>
      </c>
      <c r="E811" s="168">
        <f>D811/$D$873</f>
        <v>6.1776538814971549E-5</v>
      </c>
      <c r="F811" s="169">
        <f t="shared" si="50"/>
        <v>0.99736934905546293</v>
      </c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  <c r="AF811" s="23"/>
      <c r="AG811" s="23"/>
      <c r="AH811" s="23"/>
      <c r="AI811" s="23"/>
      <c r="AJ811" s="23"/>
      <c r="AK811" s="23"/>
      <c r="AL811" s="23"/>
      <c r="AM811" s="23"/>
      <c r="AN811" s="23"/>
      <c r="AO811" s="23"/>
      <c r="AP811" s="23"/>
      <c r="AQ811" s="23"/>
      <c r="AR811" s="23"/>
      <c r="AS811" s="23"/>
      <c r="AT811" s="23"/>
      <c r="AU811" s="23"/>
      <c r="AV811" s="23"/>
      <c r="AW811" s="23"/>
      <c r="AX811" s="23"/>
      <c r="AY811" s="23"/>
      <c r="AZ811" s="23"/>
      <c r="BA811" s="23"/>
      <c r="BB811" s="23"/>
      <c r="BC811" s="23"/>
      <c r="BD811" s="23"/>
      <c r="BK811" s="23"/>
      <c r="BL811" s="23"/>
      <c r="BM811" s="23"/>
      <c r="BN811" s="23"/>
      <c r="BO811" s="23"/>
      <c r="BP811" s="23"/>
      <c r="BQ811" s="23"/>
      <c r="BR811" s="23"/>
      <c r="BS811" s="23"/>
      <c r="BT811" s="23"/>
      <c r="BU811" s="23"/>
      <c r="BV811" s="23"/>
      <c r="BW811" s="23"/>
      <c r="BX811" s="23"/>
      <c r="BY811" s="23"/>
      <c r="BZ811" s="23"/>
      <c r="CA811" s="23"/>
      <c r="CB811" s="23"/>
      <c r="CC811" s="23"/>
      <c r="CD811" s="23"/>
      <c r="CE811" s="23"/>
      <c r="CF811" s="23"/>
      <c r="CG811" s="23"/>
      <c r="CH811" s="23"/>
      <c r="CI811" s="23"/>
      <c r="CJ811" s="23"/>
    </row>
    <row r="812" spans="1:88" ht="18.75" customHeight="1">
      <c r="A812" s="154">
        <f>A811+1</f>
        <v>793</v>
      </c>
      <c r="B812" s="155" t="s">
        <v>61</v>
      </c>
      <c r="C812" s="165" t="s">
        <v>1551</v>
      </c>
      <c r="D812" s="63">
        <v>23</v>
      </c>
      <c r="E812" s="168">
        <f>D812/$D$873</f>
        <v>5.9202516364347731E-5</v>
      </c>
      <c r="F812" s="169">
        <f t="shared" si="50"/>
        <v>0.9974285515718273</v>
      </c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3"/>
      <c r="AG812" s="23"/>
      <c r="AH812" s="23"/>
      <c r="AI812" s="23"/>
      <c r="AJ812" s="23"/>
      <c r="AK812" s="23"/>
      <c r="AL812" s="23"/>
      <c r="AM812" s="23"/>
      <c r="AN812" s="23"/>
      <c r="AO812" s="23"/>
      <c r="AP812" s="23"/>
      <c r="AQ812" s="23"/>
      <c r="AR812" s="23"/>
      <c r="AS812" s="23"/>
      <c r="AT812" s="23"/>
      <c r="AU812" s="23"/>
      <c r="AV812" s="23"/>
      <c r="AW812" s="23"/>
      <c r="AX812" s="23"/>
      <c r="AY812" s="23"/>
      <c r="AZ812" s="23"/>
      <c r="BA812" s="23"/>
      <c r="BB812" s="23"/>
      <c r="BC812" s="23"/>
      <c r="BD812" s="23"/>
      <c r="BK812" s="23"/>
      <c r="BL812" s="23"/>
      <c r="BM812" s="23"/>
      <c r="BN812" s="23"/>
      <c r="BO812" s="23"/>
      <c r="BP812" s="23"/>
      <c r="BQ812" s="23"/>
      <c r="BR812" s="23"/>
      <c r="BS812" s="23"/>
      <c r="BT812" s="23"/>
      <c r="BU812" s="23"/>
      <c r="BV812" s="23"/>
      <c r="BW812" s="23"/>
      <c r="BX812" s="23"/>
      <c r="BY812" s="23"/>
      <c r="BZ812" s="23"/>
      <c r="CA812" s="23"/>
      <c r="CB812" s="23"/>
      <c r="CC812" s="23"/>
      <c r="CD812" s="23"/>
      <c r="CE812" s="23"/>
      <c r="CF812" s="23"/>
      <c r="CG812" s="23"/>
      <c r="CH812" s="23"/>
      <c r="CI812" s="23"/>
      <c r="CJ812" s="23"/>
    </row>
    <row r="813" spans="1:88" ht="18.75" customHeight="1">
      <c r="A813" s="154">
        <f>A812+1</f>
        <v>794</v>
      </c>
      <c r="B813" s="155" t="s">
        <v>52</v>
      </c>
      <c r="C813" s="165" t="s">
        <v>828</v>
      </c>
      <c r="D813" s="63">
        <v>23</v>
      </c>
      <c r="E813" s="168">
        <f>D813/$D$873</f>
        <v>5.9202516364347731E-5</v>
      </c>
      <c r="F813" s="169">
        <f t="shared" si="50"/>
        <v>0.99748775408819168</v>
      </c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3"/>
      <c r="AG813" s="23"/>
      <c r="AH813" s="23"/>
      <c r="AI813" s="23"/>
      <c r="AJ813" s="23"/>
      <c r="AK813" s="23"/>
      <c r="AL813" s="23"/>
      <c r="AM813" s="23"/>
      <c r="AN813" s="23"/>
      <c r="AO813" s="23"/>
      <c r="AP813" s="23"/>
      <c r="AQ813" s="23"/>
      <c r="AR813" s="23"/>
      <c r="AS813" s="23"/>
      <c r="AT813" s="23"/>
      <c r="AU813" s="23"/>
      <c r="AV813" s="23"/>
      <c r="AW813" s="23"/>
      <c r="AX813" s="23"/>
      <c r="AY813" s="23"/>
      <c r="AZ813" s="23"/>
      <c r="BA813" s="23"/>
      <c r="BB813" s="23"/>
      <c r="BC813" s="23"/>
      <c r="BD813" s="23"/>
      <c r="BK813" s="23"/>
      <c r="BL813" s="23"/>
      <c r="BM813" s="23"/>
      <c r="BN813" s="23"/>
      <c r="BO813" s="23"/>
      <c r="BP813" s="23"/>
      <c r="BQ813" s="23"/>
      <c r="BR813" s="23"/>
      <c r="BS813" s="23"/>
      <c r="BT813" s="23"/>
      <c r="BU813" s="23"/>
      <c r="BV813" s="23"/>
      <c r="BW813" s="23"/>
      <c r="BX813" s="23"/>
      <c r="BY813" s="23"/>
      <c r="BZ813" s="23"/>
      <c r="CA813" s="23"/>
      <c r="CB813" s="23"/>
      <c r="CC813" s="23"/>
      <c r="CD813" s="23"/>
      <c r="CE813" s="23"/>
      <c r="CF813" s="23"/>
      <c r="CG813" s="23"/>
      <c r="CH813" s="23"/>
      <c r="CI813" s="23"/>
      <c r="CJ813" s="23"/>
    </row>
    <row r="814" spans="1:88" ht="18.75" customHeight="1">
      <c r="A814" s="154">
        <f>A813+1</f>
        <v>795</v>
      </c>
      <c r="B814" s="155" t="s">
        <v>64</v>
      </c>
      <c r="C814" s="165" t="s">
        <v>1572</v>
      </c>
      <c r="D814" s="63">
        <v>23</v>
      </c>
      <c r="E814" s="168">
        <f>D814/$D$873</f>
        <v>5.9202516364347731E-5</v>
      </c>
      <c r="F814" s="169">
        <f t="shared" si="50"/>
        <v>0.99754695660455606</v>
      </c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3"/>
      <c r="AG814" s="23"/>
      <c r="AH814" s="23"/>
      <c r="AI814" s="23"/>
      <c r="AJ814" s="23"/>
      <c r="AK814" s="23"/>
      <c r="AL814" s="23"/>
      <c r="AM814" s="23"/>
      <c r="AN814" s="23"/>
      <c r="AO814" s="23"/>
      <c r="AP814" s="23"/>
      <c r="AQ814" s="23"/>
      <c r="AR814" s="23"/>
      <c r="AS814" s="23"/>
      <c r="AT814" s="23"/>
      <c r="AU814" s="23"/>
      <c r="AV814" s="23"/>
      <c r="AW814" s="23"/>
      <c r="AX814" s="23"/>
      <c r="AY814" s="23"/>
      <c r="AZ814" s="23"/>
      <c r="BA814" s="23"/>
      <c r="BB814" s="23"/>
      <c r="BC814" s="23"/>
      <c r="BD814" s="23"/>
      <c r="BK814" s="23"/>
      <c r="BL814" s="23"/>
      <c r="BM814" s="23"/>
      <c r="BN814" s="23"/>
      <c r="BO814" s="23"/>
      <c r="BP814" s="23"/>
      <c r="BQ814" s="23"/>
      <c r="BR814" s="23"/>
      <c r="BS814" s="23"/>
      <c r="BT814" s="23"/>
      <c r="BU814" s="23"/>
      <c r="BV814" s="23"/>
      <c r="BW814" s="23"/>
      <c r="BX814" s="23"/>
      <c r="BY814" s="23"/>
      <c r="BZ814" s="23"/>
      <c r="CA814" s="23"/>
      <c r="CB814" s="23"/>
      <c r="CC814" s="23"/>
      <c r="CD814" s="23"/>
      <c r="CE814" s="23"/>
      <c r="CF814" s="23"/>
      <c r="CG814" s="23"/>
      <c r="CH814" s="23"/>
      <c r="CI814" s="23"/>
      <c r="CJ814" s="23"/>
    </row>
    <row r="815" spans="1:88" ht="18.75" customHeight="1">
      <c r="A815" s="154">
        <f>A814+1</f>
        <v>796</v>
      </c>
      <c r="B815" s="155" t="s">
        <v>61</v>
      </c>
      <c r="C815" s="165" t="s">
        <v>885</v>
      </c>
      <c r="D815" s="63">
        <v>23</v>
      </c>
      <c r="E815" s="168">
        <f>D815/$D$873</f>
        <v>5.9202516364347731E-5</v>
      </c>
      <c r="F815" s="169">
        <f t="shared" si="50"/>
        <v>0.99760615912092043</v>
      </c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  <c r="AF815" s="23"/>
      <c r="AG815" s="23"/>
      <c r="AH815" s="23"/>
      <c r="AI815" s="23"/>
      <c r="AJ815" s="23"/>
      <c r="AK815" s="23"/>
      <c r="AL815" s="23"/>
      <c r="AM815" s="23"/>
      <c r="AN815" s="23"/>
      <c r="AO815" s="23"/>
      <c r="AP815" s="23"/>
      <c r="AQ815" s="23"/>
      <c r="AR815" s="23"/>
      <c r="AS815" s="23"/>
      <c r="AT815" s="23"/>
      <c r="AU815" s="23"/>
      <c r="AV815" s="23"/>
      <c r="AW815" s="23"/>
      <c r="AX815" s="23"/>
      <c r="AY815" s="23"/>
      <c r="AZ815" s="23"/>
      <c r="BA815" s="23"/>
      <c r="BB815" s="23"/>
      <c r="BC815" s="23"/>
      <c r="BD815" s="23"/>
      <c r="BK815" s="23"/>
      <c r="BL815" s="23"/>
      <c r="BM815" s="23"/>
      <c r="BN815" s="23"/>
      <c r="BO815" s="23"/>
      <c r="BP815" s="23"/>
      <c r="BQ815" s="23"/>
      <c r="BR815" s="23"/>
      <c r="BS815" s="23"/>
      <c r="BT815" s="23"/>
      <c r="BU815" s="23"/>
      <c r="BV815" s="23"/>
      <c r="BW815" s="23"/>
      <c r="BX815" s="23"/>
      <c r="BY815" s="23"/>
      <c r="BZ815" s="23"/>
      <c r="CA815" s="23"/>
      <c r="CB815" s="23"/>
      <c r="CC815" s="23"/>
      <c r="CD815" s="23"/>
      <c r="CE815" s="23"/>
      <c r="CF815" s="23"/>
      <c r="CG815" s="23"/>
      <c r="CH815" s="23"/>
      <c r="CI815" s="23"/>
      <c r="CJ815" s="23"/>
    </row>
    <row r="816" spans="1:88" ht="18.75" customHeight="1">
      <c r="A816" s="154">
        <f>A815+1</f>
        <v>797</v>
      </c>
      <c r="B816" s="155" t="s">
        <v>52</v>
      </c>
      <c r="C816" s="165" t="s">
        <v>834</v>
      </c>
      <c r="D816" s="63">
        <v>23</v>
      </c>
      <c r="E816" s="168">
        <f>D816/$D$873</f>
        <v>5.9202516364347731E-5</v>
      </c>
      <c r="F816" s="169">
        <f t="shared" si="50"/>
        <v>0.99766536163728481</v>
      </c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  <c r="AF816" s="23"/>
      <c r="AG816" s="23"/>
      <c r="AH816" s="23"/>
      <c r="AI816" s="23"/>
      <c r="AJ816" s="23"/>
      <c r="AK816" s="23"/>
      <c r="AL816" s="23"/>
      <c r="AM816" s="23"/>
      <c r="AN816" s="23"/>
      <c r="AO816" s="23"/>
      <c r="AP816" s="23"/>
      <c r="AQ816" s="23"/>
      <c r="AR816" s="23"/>
      <c r="AS816" s="23"/>
      <c r="AT816" s="23"/>
      <c r="AU816" s="23"/>
      <c r="AV816" s="23"/>
      <c r="AW816" s="23"/>
      <c r="AX816" s="23"/>
      <c r="AY816" s="23"/>
      <c r="AZ816" s="23"/>
      <c r="BA816" s="23"/>
      <c r="BB816" s="23"/>
      <c r="BC816" s="23"/>
      <c r="BD816" s="23"/>
      <c r="BK816" s="23"/>
      <c r="BL816" s="23"/>
      <c r="BM816" s="23"/>
      <c r="BN816" s="23"/>
      <c r="BO816" s="23"/>
      <c r="BP816" s="23"/>
      <c r="BQ816" s="23"/>
      <c r="BR816" s="23"/>
      <c r="BS816" s="23"/>
      <c r="BT816" s="23"/>
      <c r="BU816" s="23"/>
      <c r="BV816" s="23"/>
      <c r="BW816" s="23"/>
      <c r="BX816" s="23"/>
      <c r="BY816" s="23"/>
      <c r="BZ816" s="23"/>
      <c r="CA816" s="23"/>
      <c r="CB816" s="23"/>
      <c r="CC816" s="23"/>
      <c r="CD816" s="23"/>
      <c r="CE816" s="23"/>
      <c r="CF816" s="23"/>
      <c r="CG816" s="23"/>
      <c r="CH816" s="23"/>
      <c r="CI816" s="23"/>
      <c r="CJ816" s="23"/>
    </row>
    <row r="817" spans="1:88" ht="18.75" customHeight="1">
      <c r="A817" s="154">
        <f>A816+1</f>
        <v>798</v>
      </c>
      <c r="B817" s="155" t="s">
        <v>58</v>
      </c>
      <c r="C817" s="165" t="s">
        <v>837</v>
      </c>
      <c r="D817" s="63">
        <v>23</v>
      </c>
      <c r="E817" s="168">
        <f>D817/$D$873</f>
        <v>5.9202516364347731E-5</v>
      </c>
      <c r="F817" s="169">
        <f t="shared" si="50"/>
        <v>0.99772456415364918</v>
      </c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3"/>
      <c r="AG817" s="23"/>
      <c r="AH817" s="23"/>
      <c r="AI817" s="23"/>
      <c r="AJ817" s="23"/>
      <c r="AK817" s="23"/>
      <c r="AL817" s="23"/>
      <c r="AM817" s="23"/>
      <c r="AN817" s="23"/>
      <c r="AO817" s="23"/>
      <c r="AP817" s="23"/>
      <c r="AQ817" s="23"/>
      <c r="AR817" s="23"/>
      <c r="AS817" s="23"/>
      <c r="AT817" s="23"/>
      <c r="AU817" s="23"/>
      <c r="AV817" s="23"/>
      <c r="AW817" s="23"/>
      <c r="AX817" s="23"/>
      <c r="AY817" s="23"/>
      <c r="AZ817" s="23"/>
      <c r="BA817" s="23"/>
      <c r="BB817" s="23"/>
      <c r="BC817" s="23"/>
      <c r="BD817" s="23"/>
      <c r="BK817" s="23"/>
      <c r="BL817" s="23"/>
      <c r="BM817" s="23"/>
      <c r="BN817" s="23"/>
      <c r="BO817" s="23"/>
      <c r="BP817" s="23"/>
      <c r="BQ817" s="23"/>
      <c r="BR817" s="23"/>
      <c r="BS817" s="23"/>
      <c r="BT817" s="23"/>
      <c r="BU817" s="23"/>
      <c r="BV817" s="23"/>
      <c r="BW817" s="23"/>
      <c r="BX817" s="23"/>
      <c r="BY817" s="23"/>
      <c r="BZ817" s="23"/>
      <c r="CA817" s="23"/>
      <c r="CB817" s="23"/>
      <c r="CC817" s="23"/>
      <c r="CD817" s="23"/>
      <c r="CE817" s="23"/>
      <c r="CF817" s="23"/>
      <c r="CG817" s="23"/>
      <c r="CH817" s="23"/>
      <c r="CI817" s="23"/>
      <c r="CJ817" s="23"/>
    </row>
    <row r="818" spans="1:88" ht="18.75" customHeight="1">
      <c r="A818" s="154">
        <f>A817+1</f>
        <v>799</v>
      </c>
      <c r="B818" s="155" t="s">
        <v>64</v>
      </c>
      <c r="C818" s="165" t="s">
        <v>842</v>
      </c>
      <c r="D818" s="63">
        <v>22</v>
      </c>
      <c r="E818" s="168">
        <f>D818/$D$873</f>
        <v>5.6628493913723913E-5</v>
      </c>
      <c r="F818" s="169">
        <f t="shared" si="50"/>
        <v>0.99778119264756293</v>
      </c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  <c r="AG818" s="23"/>
      <c r="AH818" s="23"/>
      <c r="AI818" s="23"/>
      <c r="AJ818" s="23"/>
      <c r="AK818" s="23"/>
      <c r="AL818" s="23"/>
      <c r="AM818" s="23"/>
      <c r="AN818" s="23"/>
      <c r="AO818" s="23"/>
      <c r="AP818" s="23"/>
      <c r="AQ818" s="23"/>
      <c r="AR818" s="23"/>
      <c r="AS818" s="23"/>
      <c r="AT818" s="23"/>
      <c r="AU818" s="23"/>
      <c r="AV818" s="23"/>
      <c r="AW818" s="23"/>
      <c r="AX818" s="23"/>
      <c r="AY818" s="23"/>
      <c r="AZ818" s="23"/>
      <c r="BA818" s="23"/>
      <c r="BB818" s="23"/>
      <c r="BC818" s="23"/>
      <c r="BD818" s="23"/>
      <c r="BK818" s="23"/>
      <c r="BL818" s="23"/>
      <c r="BM818" s="23"/>
      <c r="BN818" s="23"/>
      <c r="BO818" s="23"/>
      <c r="BP818" s="23"/>
      <c r="BQ818" s="23"/>
      <c r="BR818" s="23"/>
      <c r="BS818" s="23"/>
      <c r="BT818" s="23"/>
      <c r="BU818" s="23"/>
      <c r="BV818" s="23"/>
      <c r="BW818" s="23"/>
      <c r="BX818" s="23"/>
      <c r="BY818" s="23"/>
      <c r="BZ818" s="23"/>
      <c r="CA818" s="23"/>
      <c r="CB818" s="23"/>
      <c r="CC818" s="23"/>
      <c r="CD818" s="23"/>
      <c r="CE818" s="23"/>
      <c r="CF818" s="23"/>
      <c r="CG818" s="23"/>
      <c r="CH818" s="23"/>
      <c r="CI818" s="23"/>
      <c r="CJ818" s="23"/>
    </row>
    <row r="819" spans="1:88" ht="18.75" customHeight="1">
      <c r="A819" s="154">
        <f>A818+1</f>
        <v>800</v>
      </c>
      <c r="B819" s="155" t="s">
        <v>58</v>
      </c>
      <c r="C819" s="165" t="s">
        <v>1527</v>
      </c>
      <c r="D819" s="63">
        <v>22</v>
      </c>
      <c r="E819" s="168">
        <f>D819/$D$873</f>
        <v>5.6628493913723913E-5</v>
      </c>
      <c r="F819" s="169">
        <f t="shared" si="50"/>
        <v>0.99783782114147668</v>
      </c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3"/>
      <c r="AG819" s="23"/>
      <c r="AH819" s="23"/>
      <c r="AI819" s="23"/>
      <c r="AJ819" s="23"/>
      <c r="AK819" s="23"/>
      <c r="AL819" s="23"/>
      <c r="AM819" s="23"/>
      <c r="AN819" s="23"/>
      <c r="AO819" s="23"/>
      <c r="AP819" s="23"/>
      <c r="AQ819" s="23"/>
      <c r="AR819" s="23"/>
      <c r="AS819" s="23"/>
      <c r="AT819" s="23"/>
      <c r="AU819" s="23"/>
      <c r="AV819" s="23"/>
      <c r="AW819" s="23"/>
      <c r="AX819" s="23"/>
      <c r="AY819" s="23"/>
      <c r="AZ819" s="23"/>
      <c r="BA819" s="23"/>
      <c r="BB819" s="23"/>
      <c r="BC819" s="23"/>
      <c r="BD819" s="23"/>
      <c r="BK819" s="23"/>
      <c r="BL819" s="23"/>
      <c r="BM819" s="23"/>
      <c r="BN819" s="23"/>
      <c r="BO819" s="23"/>
      <c r="BP819" s="23"/>
      <c r="BQ819" s="23"/>
      <c r="BR819" s="23"/>
      <c r="BS819" s="23"/>
      <c r="BT819" s="23"/>
      <c r="BU819" s="23"/>
      <c r="BV819" s="23"/>
      <c r="BW819" s="23"/>
      <c r="BX819" s="23"/>
      <c r="BY819" s="23"/>
      <c r="BZ819" s="23"/>
      <c r="CA819" s="23"/>
      <c r="CB819" s="23"/>
      <c r="CC819" s="23"/>
      <c r="CD819" s="23"/>
      <c r="CE819" s="23"/>
      <c r="CF819" s="23"/>
      <c r="CG819" s="23"/>
      <c r="CH819" s="23"/>
      <c r="CI819" s="23"/>
      <c r="CJ819" s="23"/>
    </row>
    <row r="820" spans="1:88" ht="18.75" customHeight="1">
      <c r="A820" s="154">
        <f>A819+1</f>
        <v>801</v>
      </c>
      <c r="B820" s="155" t="s">
        <v>61</v>
      </c>
      <c r="C820" s="165" t="s">
        <v>869</v>
      </c>
      <c r="D820" s="63">
        <v>22</v>
      </c>
      <c r="E820" s="168">
        <f>D820/$D$873</f>
        <v>5.6628493913723913E-5</v>
      </c>
      <c r="F820" s="169">
        <f t="shared" si="50"/>
        <v>0.99789444963539042</v>
      </c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  <c r="AF820" s="23"/>
      <c r="AG820" s="23"/>
      <c r="AH820" s="23"/>
      <c r="AI820" s="23"/>
      <c r="AJ820" s="23"/>
      <c r="AK820" s="23"/>
      <c r="AL820" s="23"/>
      <c r="AM820" s="23"/>
      <c r="AN820" s="23"/>
      <c r="AO820" s="23"/>
      <c r="AP820" s="23"/>
      <c r="AQ820" s="23"/>
      <c r="AR820" s="23"/>
      <c r="AS820" s="23"/>
      <c r="AT820" s="23"/>
      <c r="AU820" s="23"/>
      <c r="AV820" s="23"/>
      <c r="AW820" s="23"/>
      <c r="AX820" s="23"/>
      <c r="AY820" s="23"/>
      <c r="AZ820" s="23"/>
      <c r="BA820" s="23"/>
      <c r="BB820" s="23"/>
      <c r="BC820" s="23"/>
      <c r="BD820" s="23"/>
      <c r="BK820" s="23"/>
      <c r="BL820" s="23"/>
      <c r="BM820" s="23"/>
      <c r="BN820" s="23"/>
      <c r="BO820" s="23"/>
      <c r="BP820" s="23"/>
      <c r="BQ820" s="23"/>
      <c r="BR820" s="23"/>
      <c r="BS820" s="23"/>
      <c r="BT820" s="23"/>
      <c r="BU820" s="23"/>
      <c r="BV820" s="23"/>
      <c r="BW820" s="23"/>
      <c r="BX820" s="23"/>
      <c r="BY820" s="23"/>
      <c r="BZ820" s="23"/>
      <c r="CA820" s="23"/>
      <c r="CB820" s="23"/>
      <c r="CC820" s="23"/>
      <c r="CD820" s="23"/>
      <c r="CE820" s="23"/>
      <c r="CF820" s="23"/>
      <c r="CG820" s="23"/>
      <c r="CH820" s="23"/>
      <c r="CI820" s="23"/>
      <c r="CJ820" s="23"/>
    </row>
    <row r="821" spans="1:88" ht="18.75" customHeight="1">
      <c r="A821" s="154">
        <f>A820+1</f>
        <v>802</v>
      </c>
      <c r="B821" s="155" t="s">
        <v>61</v>
      </c>
      <c r="C821" s="165" t="s">
        <v>859</v>
      </c>
      <c r="D821" s="63">
        <v>22</v>
      </c>
      <c r="E821" s="168">
        <f>D821/$D$873</f>
        <v>5.6628493913723913E-5</v>
      </c>
      <c r="F821" s="169">
        <f t="shared" si="50"/>
        <v>0.99795107812930417</v>
      </c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3"/>
      <c r="AG821" s="23"/>
      <c r="AH821" s="23"/>
      <c r="AI821" s="23"/>
      <c r="AJ821" s="23"/>
      <c r="AK821" s="23"/>
      <c r="AL821" s="23"/>
      <c r="AM821" s="23"/>
      <c r="AN821" s="23"/>
      <c r="AO821" s="23"/>
      <c r="AP821" s="23"/>
      <c r="AQ821" s="23"/>
      <c r="AR821" s="23"/>
      <c r="AS821" s="23"/>
      <c r="AT821" s="23"/>
      <c r="AU821" s="23"/>
      <c r="AV821" s="23"/>
      <c r="AW821" s="23"/>
      <c r="AX821" s="23"/>
      <c r="AY821" s="23"/>
      <c r="AZ821" s="23"/>
      <c r="BA821" s="23"/>
      <c r="BB821" s="23"/>
      <c r="BC821" s="23"/>
      <c r="BD821" s="23"/>
      <c r="BK821" s="23"/>
      <c r="BL821" s="23"/>
      <c r="BM821" s="23"/>
      <c r="BN821" s="23"/>
      <c r="BO821" s="23"/>
      <c r="BP821" s="23"/>
      <c r="BQ821" s="23"/>
      <c r="BR821" s="23"/>
      <c r="BS821" s="23"/>
      <c r="BT821" s="23"/>
      <c r="BU821" s="23"/>
      <c r="BV821" s="23"/>
      <c r="BW821" s="23"/>
      <c r="BX821" s="23"/>
      <c r="BY821" s="23"/>
      <c r="BZ821" s="23"/>
      <c r="CA821" s="23"/>
      <c r="CB821" s="23"/>
      <c r="CC821" s="23"/>
      <c r="CD821" s="23"/>
      <c r="CE821" s="23"/>
      <c r="CF821" s="23"/>
      <c r="CG821" s="23"/>
      <c r="CH821" s="23"/>
      <c r="CI821" s="23"/>
      <c r="CJ821" s="23"/>
    </row>
    <row r="822" spans="1:88" ht="18.75" customHeight="1">
      <c r="A822" s="154">
        <f>A821+1</f>
        <v>803</v>
      </c>
      <c r="B822" s="155" t="s">
        <v>61</v>
      </c>
      <c r="C822" s="165" t="s">
        <v>830</v>
      </c>
      <c r="D822" s="63">
        <v>22</v>
      </c>
      <c r="E822" s="168">
        <f>D822/$D$873</f>
        <v>5.6628493913723913E-5</v>
      </c>
      <c r="F822" s="169">
        <f t="shared" si="50"/>
        <v>0.99800770662321792</v>
      </c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  <c r="AP822" s="23"/>
      <c r="AQ822" s="23"/>
      <c r="AR822" s="23"/>
      <c r="AS822" s="23"/>
      <c r="AT822" s="23"/>
      <c r="AU822" s="23"/>
      <c r="AV822" s="23"/>
      <c r="AW822" s="23"/>
      <c r="AX822" s="23"/>
      <c r="AY822" s="23"/>
      <c r="AZ822" s="23"/>
      <c r="BA822" s="23"/>
      <c r="BB822" s="23"/>
      <c r="BC822" s="23"/>
      <c r="BD822" s="23"/>
      <c r="BK822" s="23"/>
      <c r="BL822" s="23"/>
      <c r="BM822" s="23"/>
      <c r="BN822" s="23"/>
      <c r="BO822" s="23"/>
      <c r="BP822" s="23"/>
      <c r="BQ822" s="23"/>
      <c r="BR822" s="23"/>
      <c r="BS822" s="23"/>
      <c r="BT822" s="23"/>
      <c r="BU822" s="23"/>
      <c r="BV822" s="23"/>
      <c r="BW822" s="23"/>
      <c r="BX822" s="23"/>
      <c r="BY822" s="23"/>
      <c r="BZ822" s="23"/>
      <c r="CA822" s="23"/>
      <c r="CB822" s="23"/>
      <c r="CC822" s="23"/>
      <c r="CD822" s="23"/>
      <c r="CE822" s="23"/>
      <c r="CF822" s="23"/>
      <c r="CG822" s="23"/>
      <c r="CH822" s="23"/>
      <c r="CI822" s="23"/>
      <c r="CJ822" s="23"/>
    </row>
    <row r="823" spans="1:88" ht="18.75" customHeight="1">
      <c r="A823" s="154">
        <f>A822+1</f>
        <v>804</v>
      </c>
      <c r="B823" s="155" t="s">
        <v>61</v>
      </c>
      <c r="C823" s="165" t="s">
        <v>1640</v>
      </c>
      <c r="D823" s="63">
        <v>22</v>
      </c>
      <c r="E823" s="168">
        <f>D823/$D$873</f>
        <v>5.6628493913723913E-5</v>
      </c>
      <c r="F823" s="169">
        <f t="shared" si="50"/>
        <v>0.99806433511713166</v>
      </c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  <c r="AP823" s="23"/>
      <c r="AQ823" s="23"/>
      <c r="AR823" s="23"/>
      <c r="AS823" s="23"/>
      <c r="AT823" s="23"/>
      <c r="AU823" s="23"/>
      <c r="AV823" s="23"/>
      <c r="AW823" s="23"/>
      <c r="AX823" s="23"/>
      <c r="AY823" s="23"/>
      <c r="AZ823" s="23"/>
      <c r="BA823" s="23"/>
      <c r="BB823" s="23"/>
      <c r="BC823" s="23"/>
      <c r="BD823" s="23"/>
      <c r="BK823" s="23"/>
      <c r="BL823" s="23"/>
      <c r="BM823" s="23"/>
      <c r="BN823" s="23"/>
      <c r="BO823" s="23"/>
      <c r="BP823" s="23"/>
      <c r="BQ823" s="23"/>
      <c r="BR823" s="23"/>
      <c r="BS823" s="23"/>
      <c r="BT823" s="23"/>
      <c r="BU823" s="23"/>
      <c r="BV823" s="23"/>
      <c r="BW823" s="23"/>
      <c r="BX823" s="23"/>
      <c r="BY823" s="23"/>
      <c r="BZ823" s="23"/>
      <c r="CA823" s="23"/>
      <c r="CB823" s="23"/>
      <c r="CC823" s="23"/>
      <c r="CD823" s="23"/>
      <c r="CE823" s="23"/>
      <c r="CF823" s="23"/>
      <c r="CG823" s="23"/>
      <c r="CH823" s="23"/>
      <c r="CI823" s="23"/>
      <c r="CJ823" s="23"/>
    </row>
    <row r="824" spans="1:88" ht="18.75" customHeight="1">
      <c r="A824" s="154">
        <f>A823+1</f>
        <v>805</v>
      </c>
      <c r="B824" s="155" t="s">
        <v>64</v>
      </c>
      <c r="C824" s="165" t="s">
        <v>861</v>
      </c>
      <c r="D824" s="63">
        <v>22</v>
      </c>
      <c r="E824" s="168">
        <f>D824/$D$873</f>
        <v>5.6628493913723913E-5</v>
      </c>
      <c r="F824" s="169">
        <f t="shared" si="50"/>
        <v>0.99812096361104541</v>
      </c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  <c r="AF824" s="23"/>
      <c r="AG824" s="23"/>
      <c r="AH824" s="23"/>
      <c r="AI824" s="23"/>
      <c r="AJ824" s="23"/>
      <c r="AK824" s="23"/>
      <c r="AL824" s="23"/>
      <c r="AM824" s="23"/>
      <c r="AN824" s="23"/>
      <c r="AO824" s="23"/>
      <c r="AP824" s="23"/>
      <c r="AQ824" s="23"/>
      <c r="AR824" s="23"/>
      <c r="AS824" s="23"/>
      <c r="AT824" s="23"/>
      <c r="AU824" s="23"/>
      <c r="AV824" s="23"/>
      <c r="AW824" s="23"/>
      <c r="AX824" s="23"/>
      <c r="AY824" s="23"/>
      <c r="AZ824" s="23"/>
      <c r="BA824" s="23"/>
      <c r="BB824" s="23"/>
      <c r="BC824" s="23"/>
      <c r="BD824" s="23"/>
      <c r="BK824" s="23"/>
      <c r="BL824" s="23"/>
      <c r="BM824" s="23"/>
      <c r="BN824" s="23"/>
      <c r="BO824" s="23"/>
      <c r="BP824" s="23"/>
      <c r="BQ824" s="23"/>
      <c r="BR824" s="23"/>
      <c r="BS824" s="23"/>
      <c r="BT824" s="23"/>
      <c r="BU824" s="23"/>
      <c r="BV824" s="23"/>
      <c r="BW824" s="23"/>
      <c r="BX824" s="23"/>
      <c r="BY824" s="23"/>
      <c r="BZ824" s="23"/>
      <c r="CA824" s="23"/>
      <c r="CB824" s="23"/>
      <c r="CC824" s="23"/>
      <c r="CD824" s="23"/>
      <c r="CE824" s="23"/>
      <c r="CF824" s="23"/>
      <c r="CG824" s="23"/>
      <c r="CH824" s="23"/>
      <c r="CI824" s="23"/>
      <c r="CJ824" s="23"/>
    </row>
    <row r="825" spans="1:88" ht="18.75" customHeight="1">
      <c r="A825" s="154">
        <f>A824+1</f>
        <v>806</v>
      </c>
      <c r="B825" s="155" t="s">
        <v>61</v>
      </c>
      <c r="C825" s="165" t="s">
        <v>851</v>
      </c>
      <c r="D825" s="63">
        <v>22</v>
      </c>
      <c r="E825" s="168">
        <f>D825/$D$873</f>
        <v>5.6628493913723913E-5</v>
      </c>
      <c r="F825" s="169">
        <f t="shared" si="50"/>
        <v>0.99817759210495915</v>
      </c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  <c r="AP825" s="23"/>
      <c r="AQ825" s="23"/>
      <c r="AR825" s="23"/>
      <c r="AS825" s="23"/>
      <c r="AT825" s="23"/>
      <c r="AU825" s="23"/>
      <c r="AV825" s="23"/>
      <c r="AW825" s="23"/>
      <c r="AX825" s="23"/>
      <c r="AY825" s="23"/>
      <c r="AZ825" s="23"/>
      <c r="BA825" s="23"/>
      <c r="BB825" s="23"/>
      <c r="BC825" s="23"/>
      <c r="BD825" s="23"/>
      <c r="BK825" s="23"/>
      <c r="BL825" s="23"/>
      <c r="BM825" s="23"/>
      <c r="BN825" s="23"/>
      <c r="BO825" s="23"/>
      <c r="BP825" s="23"/>
      <c r="BQ825" s="23"/>
      <c r="BR825" s="23"/>
      <c r="BS825" s="23"/>
      <c r="BT825" s="23"/>
      <c r="BU825" s="23"/>
      <c r="BV825" s="23"/>
      <c r="BW825" s="23"/>
      <c r="BX825" s="23"/>
      <c r="BY825" s="23"/>
      <c r="BZ825" s="23"/>
      <c r="CA825" s="23"/>
      <c r="CB825" s="23"/>
      <c r="CC825" s="23"/>
      <c r="CD825" s="23"/>
      <c r="CE825" s="23"/>
      <c r="CF825" s="23"/>
      <c r="CG825" s="23"/>
      <c r="CH825" s="23"/>
      <c r="CI825" s="23"/>
      <c r="CJ825" s="23"/>
    </row>
    <row r="826" spans="1:88" ht="18.75" customHeight="1">
      <c r="A826" s="154">
        <f>A825+1</f>
        <v>807</v>
      </c>
      <c r="B826" s="155" t="s">
        <v>52</v>
      </c>
      <c r="C826" s="165" t="s">
        <v>852</v>
      </c>
      <c r="D826" s="63">
        <v>21</v>
      </c>
      <c r="E826" s="168">
        <f>D826/$D$873</f>
        <v>5.4054471463100102E-5</v>
      </c>
      <c r="F826" s="169">
        <f t="shared" si="50"/>
        <v>0.99823164657642227</v>
      </c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  <c r="AF826" s="23"/>
      <c r="AG826" s="23"/>
      <c r="AH826" s="23"/>
      <c r="AI826" s="23"/>
      <c r="AJ826" s="23"/>
      <c r="AK826" s="23"/>
      <c r="AL826" s="23"/>
      <c r="AM826" s="23"/>
      <c r="AN826" s="23"/>
      <c r="AO826" s="23"/>
      <c r="AP826" s="23"/>
      <c r="AQ826" s="23"/>
      <c r="AR826" s="23"/>
      <c r="AS826" s="23"/>
      <c r="AT826" s="23"/>
      <c r="AU826" s="23"/>
      <c r="AV826" s="23"/>
      <c r="AW826" s="23"/>
      <c r="AX826" s="23"/>
      <c r="AY826" s="23"/>
      <c r="AZ826" s="23"/>
      <c r="BA826" s="23"/>
      <c r="BB826" s="23"/>
      <c r="BC826" s="23"/>
      <c r="BD826" s="23"/>
      <c r="BK826" s="23"/>
      <c r="BL826" s="23"/>
      <c r="BM826" s="23"/>
      <c r="BN826" s="23"/>
      <c r="BO826" s="23"/>
      <c r="BP826" s="23"/>
      <c r="BQ826" s="23"/>
      <c r="BR826" s="23"/>
      <c r="BS826" s="23"/>
      <c r="BT826" s="23"/>
      <c r="BU826" s="23"/>
      <c r="BV826" s="23"/>
      <c r="BW826" s="23"/>
      <c r="BX826" s="23"/>
      <c r="BY826" s="23"/>
      <c r="BZ826" s="23"/>
      <c r="CA826" s="23"/>
      <c r="CB826" s="23"/>
      <c r="CC826" s="23"/>
      <c r="CD826" s="23"/>
      <c r="CE826" s="23"/>
      <c r="CF826" s="23"/>
      <c r="CG826" s="23"/>
      <c r="CH826" s="23"/>
      <c r="CI826" s="23"/>
      <c r="CJ826" s="23"/>
    </row>
    <row r="827" spans="1:88" ht="18.75" customHeight="1">
      <c r="A827" s="154">
        <f>A826+1</f>
        <v>808</v>
      </c>
      <c r="B827" s="155" t="s">
        <v>61</v>
      </c>
      <c r="C827" s="165" t="s">
        <v>911</v>
      </c>
      <c r="D827" s="63">
        <v>21</v>
      </c>
      <c r="E827" s="168">
        <f>D827/$D$873</f>
        <v>5.4054471463100102E-5</v>
      </c>
      <c r="F827" s="169">
        <f t="shared" si="50"/>
        <v>0.99828570104788539</v>
      </c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  <c r="AP827" s="23"/>
      <c r="AQ827" s="23"/>
      <c r="AR827" s="23"/>
      <c r="AS827" s="23"/>
      <c r="AT827" s="23"/>
      <c r="AU827" s="23"/>
      <c r="AV827" s="23"/>
      <c r="AW827" s="23"/>
      <c r="AX827" s="23"/>
      <c r="AY827" s="23"/>
      <c r="AZ827" s="23"/>
      <c r="BA827" s="23"/>
      <c r="BB827" s="23"/>
      <c r="BC827" s="23"/>
      <c r="BD827" s="23"/>
      <c r="BK827" s="23"/>
      <c r="BL827" s="23"/>
      <c r="BM827" s="23"/>
      <c r="BN827" s="23"/>
      <c r="BO827" s="23"/>
      <c r="BP827" s="23"/>
      <c r="BQ827" s="23"/>
      <c r="BR827" s="23"/>
      <c r="BS827" s="23"/>
      <c r="BT827" s="23"/>
      <c r="BU827" s="23"/>
      <c r="BV827" s="23"/>
      <c r="BW827" s="23"/>
      <c r="BX827" s="23"/>
      <c r="BY827" s="23"/>
      <c r="BZ827" s="23"/>
      <c r="CA827" s="23"/>
      <c r="CB827" s="23"/>
      <c r="CC827" s="23"/>
      <c r="CD827" s="23"/>
      <c r="CE827" s="23"/>
      <c r="CF827" s="23"/>
      <c r="CG827" s="23"/>
      <c r="CH827" s="23"/>
      <c r="CI827" s="23"/>
      <c r="CJ827" s="23"/>
    </row>
    <row r="828" spans="1:88" ht="18.75" customHeight="1">
      <c r="A828" s="154">
        <f>A827+1</f>
        <v>809</v>
      </c>
      <c r="B828" s="155" t="s">
        <v>917</v>
      </c>
      <c r="C828" s="165" t="s">
        <v>839</v>
      </c>
      <c r="D828" s="63">
        <v>20</v>
      </c>
      <c r="E828" s="168">
        <f>D828/$D$873</f>
        <v>5.1480449012476284E-5</v>
      </c>
      <c r="F828" s="169">
        <f t="shared" si="50"/>
        <v>0.99833718149689787</v>
      </c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  <c r="AG828" s="23"/>
      <c r="AH828" s="23"/>
      <c r="AI828" s="23"/>
      <c r="AJ828" s="23"/>
      <c r="AK828" s="23"/>
      <c r="AL828" s="23"/>
      <c r="AM828" s="23"/>
      <c r="AN828" s="23"/>
      <c r="AO828" s="23"/>
      <c r="AP828" s="23"/>
      <c r="AQ828" s="23"/>
      <c r="AR828" s="23"/>
      <c r="AS828" s="23"/>
      <c r="AT828" s="23"/>
      <c r="AU828" s="23"/>
      <c r="AV828" s="23"/>
      <c r="AW828" s="23"/>
      <c r="AX828" s="23"/>
      <c r="AY828" s="23"/>
      <c r="AZ828" s="23"/>
      <c r="BA828" s="23"/>
      <c r="BB828" s="23"/>
      <c r="BC828" s="23"/>
      <c r="BD828" s="23"/>
      <c r="BK828" s="23"/>
      <c r="BL828" s="23"/>
      <c r="BM828" s="23"/>
      <c r="BN828" s="23"/>
      <c r="BO828" s="23"/>
      <c r="BP828" s="23"/>
      <c r="BQ828" s="23"/>
      <c r="BR828" s="23"/>
      <c r="BS828" s="23"/>
      <c r="BT828" s="23"/>
      <c r="BU828" s="23"/>
      <c r="BV828" s="23"/>
      <c r="BW828" s="23"/>
      <c r="BX828" s="23"/>
      <c r="BY828" s="23"/>
      <c r="BZ828" s="23"/>
      <c r="CA828" s="23"/>
      <c r="CB828" s="23"/>
      <c r="CC828" s="23"/>
      <c r="CD828" s="23"/>
      <c r="CE828" s="23"/>
      <c r="CF828" s="23"/>
      <c r="CG828" s="23"/>
      <c r="CH828" s="23"/>
      <c r="CI828" s="23"/>
      <c r="CJ828" s="23"/>
    </row>
    <row r="829" spans="1:88" ht="18.75" customHeight="1">
      <c r="A829" s="154">
        <f>A828+1</f>
        <v>810</v>
      </c>
      <c r="B829" s="155" t="s">
        <v>61</v>
      </c>
      <c r="C829" s="165" t="s">
        <v>906</v>
      </c>
      <c r="D829" s="63">
        <v>20</v>
      </c>
      <c r="E829" s="168">
        <f>D829/$D$873</f>
        <v>5.1480449012476284E-5</v>
      </c>
      <c r="F829" s="169">
        <f t="shared" si="50"/>
        <v>0.99838866194591036</v>
      </c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  <c r="AF829" s="23"/>
      <c r="AG829" s="23"/>
      <c r="AH829" s="23"/>
      <c r="AI829" s="23"/>
      <c r="AJ829" s="23"/>
      <c r="AK829" s="23"/>
      <c r="AL829" s="23"/>
      <c r="AM829" s="23"/>
      <c r="AN829" s="23"/>
      <c r="AO829" s="23"/>
      <c r="AP829" s="23"/>
      <c r="AQ829" s="23"/>
      <c r="AR829" s="23"/>
      <c r="AS829" s="23"/>
      <c r="AT829" s="23"/>
      <c r="AU829" s="23"/>
      <c r="AV829" s="23"/>
      <c r="AW829" s="23"/>
      <c r="AX829" s="23"/>
      <c r="AY829" s="23"/>
      <c r="AZ829" s="23"/>
      <c r="BA829" s="23"/>
      <c r="BB829" s="23"/>
      <c r="BC829" s="23"/>
      <c r="BD829" s="23"/>
      <c r="BK829" s="23"/>
      <c r="BL829" s="23"/>
      <c r="BM829" s="23"/>
      <c r="BN829" s="23"/>
      <c r="BO829" s="23"/>
      <c r="BP829" s="23"/>
      <c r="BQ829" s="23"/>
      <c r="BR829" s="23"/>
      <c r="BS829" s="23"/>
      <c r="BT829" s="23"/>
      <c r="BU829" s="23"/>
      <c r="BV829" s="23"/>
      <c r="BW829" s="23"/>
      <c r="BX829" s="23"/>
      <c r="BY829" s="23"/>
      <c r="BZ829" s="23"/>
      <c r="CA829" s="23"/>
      <c r="CB829" s="23"/>
      <c r="CC829" s="23"/>
      <c r="CD829" s="23"/>
      <c r="CE829" s="23"/>
      <c r="CF829" s="23"/>
      <c r="CG829" s="23"/>
      <c r="CH829" s="23"/>
      <c r="CI829" s="23"/>
      <c r="CJ829" s="23"/>
    </row>
    <row r="830" spans="1:88" ht="18.75" customHeight="1">
      <c r="A830" s="154">
        <f>A829+1</f>
        <v>811</v>
      </c>
      <c r="B830" s="155" t="s">
        <v>61</v>
      </c>
      <c r="C830" s="165" t="s">
        <v>858</v>
      </c>
      <c r="D830" s="63">
        <v>20</v>
      </c>
      <c r="E830" s="168">
        <f>D830/$D$873</f>
        <v>5.1480449012476284E-5</v>
      </c>
      <c r="F830" s="169">
        <f t="shared" si="50"/>
        <v>0.99844014239492285</v>
      </c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  <c r="AP830" s="23"/>
      <c r="AQ830" s="23"/>
      <c r="AR830" s="23"/>
      <c r="AS830" s="23"/>
      <c r="AT830" s="23"/>
      <c r="AU830" s="23"/>
      <c r="AV830" s="23"/>
      <c r="AW830" s="23"/>
      <c r="AX830" s="23"/>
      <c r="AY830" s="23"/>
      <c r="AZ830" s="23"/>
      <c r="BA830" s="23"/>
      <c r="BB830" s="23"/>
      <c r="BC830" s="23"/>
      <c r="BD830" s="23"/>
      <c r="BK830" s="23"/>
      <c r="BL830" s="23"/>
      <c r="BM830" s="23"/>
      <c r="BN830" s="23"/>
      <c r="BO830" s="23"/>
      <c r="BP830" s="23"/>
      <c r="BQ830" s="23"/>
      <c r="BR830" s="23"/>
      <c r="BS830" s="23"/>
      <c r="BT830" s="23"/>
      <c r="BU830" s="23"/>
      <c r="BV830" s="23"/>
      <c r="BW830" s="23"/>
      <c r="BX830" s="23"/>
      <c r="BY830" s="23"/>
      <c r="BZ830" s="23"/>
      <c r="CA830" s="23"/>
      <c r="CB830" s="23"/>
      <c r="CC830" s="23"/>
      <c r="CD830" s="23"/>
      <c r="CE830" s="23"/>
      <c r="CF830" s="23"/>
      <c r="CG830" s="23"/>
      <c r="CH830" s="23"/>
      <c r="CI830" s="23"/>
      <c r="CJ830" s="23"/>
    </row>
    <row r="831" spans="1:88" ht="18.75" customHeight="1">
      <c r="A831" s="154">
        <f>A830+1</f>
        <v>812</v>
      </c>
      <c r="B831" s="155" t="s">
        <v>61</v>
      </c>
      <c r="C831" s="165" t="s">
        <v>881</v>
      </c>
      <c r="D831" s="63">
        <v>20</v>
      </c>
      <c r="E831" s="168">
        <f>D831/$D$873</f>
        <v>5.1480449012476284E-5</v>
      </c>
      <c r="F831" s="169">
        <f t="shared" si="50"/>
        <v>0.99849162284393533</v>
      </c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  <c r="AP831" s="23"/>
      <c r="AQ831" s="23"/>
      <c r="AR831" s="23"/>
      <c r="AS831" s="23"/>
      <c r="AT831" s="23"/>
      <c r="AU831" s="23"/>
      <c r="AV831" s="23"/>
      <c r="AW831" s="23"/>
      <c r="AX831" s="23"/>
      <c r="AY831" s="23"/>
      <c r="AZ831" s="23"/>
      <c r="BA831" s="23"/>
      <c r="BB831" s="23"/>
      <c r="BC831" s="23"/>
      <c r="BD831" s="23"/>
      <c r="BK831" s="23"/>
      <c r="BL831" s="23"/>
      <c r="BM831" s="23"/>
      <c r="BN831" s="23"/>
      <c r="BO831" s="23"/>
      <c r="BP831" s="23"/>
      <c r="BQ831" s="23"/>
      <c r="BR831" s="23"/>
      <c r="BS831" s="23"/>
      <c r="BT831" s="23"/>
      <c r="BU831" s="23"/>
      <c r="BV831" s="23"/>
      <c r="BW831" s="23"/>
      <c r="BX831" s="23"/>
      <c r="BY831" s="23"/>
      <c r="BZ831" s="23"/>
      <c r="CA831" s="23"/>
      <c r="CB831" s="23"/>
      <c r="CC831" s="23"/>
      <c r="CD831" s="23"/>
      <c r="CE831" s="23"/>
      <c r="CF831" s="23"/>
      <c r="CG831" s="23"/>
      <c r="CH831" s="23"/>
      <c r="CI831" s="23"/>
      <c r="CJ831" s="23"/>
    </row>
    <row r="832" spans="1:88" ht="18.75" customHeight="1">
      <c r="A832" s="154">
        <f>A831+1</f>
        <v>813</v>
      </c>
      <c r="B832" s="155" t="s">
        <v>72</v>
      </c>
      <c r="C832" s="165" t="s">
        <v>1784</v>
      </c>
      <c r="D832" s="63">
        <v>20</v>
      </c>
      <c r="E832" s="168">
        <f>D832/$D$873</f>
        <v>5.1480449012476284E-5</v>
      </c>
      <c r="F832" s="169">
        <f t="shared" si="50"/>
        <v>0.99854310329294782</v>
      </c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  <c r="AP832" s="23"/>
      <c r="AQ832" s="23"/>
      <c r="AR832" s="23"/>
      <c r="AS832" s="23"/>
      <c r="AT832" s="23"/>
      <c r="AU832" s="23"/>
      <c r="AV832" s="23"/>
      <c r="AW832" s="23"/>
      <c r="AX832" s="23"/>
      <c r="AY832" s="23"/>
      <c r="AZ832" s="23"/>
      <c r="BA832" s="23"/>
      <c r="BB832" s="23"/>
      <c r="BC832" s="23"/>
      <c r="BD832" s="23"/>
      <c r="BK832" s="23"/>
      <c r="BL832" s="23"/>
      <c r="BM832" s="23"/>
      <c r="BN832" s="23"/>
      <c r="BO832" s="23"/>
      <c r="BP832" s="23"/>
      <c r="BQ832" s="23"/>
      <c r="BR832" s="23"/>
      <c r="BS832" s="23"/>
      <c r="BT832" s="23"/>
      <c r="BU832" s="23"/>
      <c r="BV832" s="23"/>
      <c r="BW832" s="23"/>
      <c r="BX832" s="23"/>
      <c r="BY832" s="23"/>
      <c r="BZ832" s="23"/>
      <c r="CA832" s="23"/>
      <c r="CB832" s="23"/>
      <c r="CC832" s="23"/>
      <c r="CD832" s="23"/>
      <c r="CE832" s="23"/>
      <c r="CF832" s="23"/>
      <c r="CG832" s="23"/>
      <c r="CH832" s="23"/>
      <c r="CI832" s="23"/>
      <c r="CJ832" s="23"/>
    </row>
    <row r="833" spans="1:88" ht="18.75" customHeight="1">
      <c r="A833" s="154">
        <f>A832+1</f>
        <v>814</v>
      </c>
      <c r="B833" s="155" t="s">
        <v>58</v>
      </c>
      <c r="C833" s="165" t="s">
        <v>1492</v>
      </c>
      <c r="D833" s="63">
        <v>19</v>
      </c>
      <c r="E833" s="168">
        <f>D833/$D$873</f>
        <v>4.8906426561852473E-5</v>
      </c>
      <c r="F833" s="169">
        <f t="shared" si="50"/>
        <v>0.99859200971950968</v>
      </c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  <c r="AF833" s="23"/>
      <c r="AG833" s="23"/>
      <c r="AH833" s="23"/>
      <c r="AI833" s="23"/>
      <c r="AJ833" s="23"/>
      <c r="AK833" s="23"/>
      <c r="AL833" s="23"/>
      <c r="AM833" s="23"/>
      <c r="AN833" s="23"/>
      <c r="AO833" s="23"/>
      <c r="AP833" s="23"/>
      <c r="AQ833" s="23"/>
      <c r="AR833" s="23"/>
      <c r="AS833" s="23"/>
      <c r="AT833" s="23"/>
      <c r="AU833" s="23"/>
      <c r="AV833" s="23"/>
      <c r="AW833" s="23"/>
      <c r="AX833" s="23"/>
      <c r="AY833" s="23"/>
      <c r="AZ833" s="23"/>
      <c r="BA833" s="23"/>
      <c r="BB833" s="23"/>
      <c r="BC833" s="23"/>
      <c r="BD833" s="23"/>
      <c r="BK833" s="23"/>
      <c r="BL833" s="23"/>
      <c r="BM833" s="23"/>
      <c r="BN833" s="23"/>
      <c r="BO833" s="23"/>
      <c r="BP833" s="23"/>
      <c r="BQ833" s="23"/>
      <c r="BR833" s="23"/>
      <c r="BS833" s="23"/>
      <c r="BT833" s="23"/>
      <c r="BU833" s="23"/>
      <c r="BV833" s="23"/>
      <c r="BW833" s="23"/>
      <c r="BX833" s="23"/>
      <c r="BY833" s="23"/>
      <c r="BZ833" s="23"/>
      <c r="CA833" s="23"/>
      <c r="CB833" s="23"/>
      <c r="CC833" s="23"/>
      <c r="CD833" s="23"/>
      <c r="CE833" s="23"/>
      <c r="CF833" s="23"/>
      <c r="CG833" s="23"/>
      <c r="CH833" s="23"/>
      <c r="CI833" s="23"/>
      <c r="CJ833" s="23"/>
    </row>
    <row r="834" spans="1:88" ht="18.75" customHeight="1">
      <c r="A834" s="154">
        <f>A833+1</f>
        <v>815</v>
      </c>
      <c r="B834" s="155" t="s">
        <v>72</v>
      </c>
      <c r="C834" s="165" t="s">
        <v>765</v>
      </c>
      <c r="D834" s="63">
        <v>19</v>
      </c>
      <c r="E834" s="168">
        <f>D834/$D$873</f>
        <v>4.8906426561852473E-5</v>
      </c>
      <c r="F834" s="169">
        <f t="shared" si="50"/>
        <v>0.99864091614607153</v>
      </c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  <c r="AE834" s="23"/>
      <c r="AF834" s="23"/>
      <c r="AG834" s="23"/>
      <c r="AH834" s="23"/>
      <c r="AI834" s="23"/>
      <c r="AJ834" s="23"/>
      <c r="AK834" s="23"/>
      <c r="AL834" s="23"/>
      <c r="AM834" s="23"/>
      <c r="AN834" s="23"/>
      <c r="AO834" s="23"/>
      <c r="AP834" s="23"/>
      <c r="AQ834" s="23"/>
      <c r="AR834" s="23"/>
      <c r="AS834" s="23"/>
      <c r="AT834" s="23"/>
      <c r="AU834" s="23"/>
      <c r="AV834" s="23"/>
      <c r="AW834" s="23"/>
      <c r="AX834" s="23"/>
      <c r="AY834" s="23"/>
      <c r="AZ834" s="23"/>
      <c r="BA834" s="23"/>
      <c r="BB834" s="23"/>
      <c r="BC834" s="23"/>
      <c r="BD834" s="23"/>
      <c r="BK834" s="23"/>
      <c r="BL834" s="23"/>
      <c r="BM834" s="23"/>
      <c r="BN834" s="23"/>
      <c r="BO834" s="23"/>
      <c r="BP834" s="23"/>
      <c r="BQ834" s="23"/>
      <c r="BR834" s="23"/>
      <c r="BS834" s="23"/>
      <c r="BT834" s="23"/>
      <c r="BU834" s="23"/>
      <c r="BV834" s="23"/>
      <c r="BW834" s="23"/>
      <c r="BX834" s="23"/>
      <c r="BY834" s="23"/>
      <c r="BZ834" s="23"/>
      <c r="CA834" s="23"/>
      <c r="CB834" s="23"/>
      <c r="CC834" s="23"/>
      <c r="CD834" s="23"/>
      <c r="CE834" s="23"/>
      <c r="CF834" s="23"/>
      <c r="CG834" s="23"/>
      <c r="CH834" s="23"/>
      <c r="CI834" s="23"/>
      <c r="CJ834" s="23"/>
    </row>
    <row r="835" spans="1:88" ht="18.75" customHeight="1">
      <c r="A835" s="154">
        <f>A834+1</f>
        <v>816</v>
      </c>
      <c r="B835" s="155" t="s">
        <v>72</v>
      </c>
      <c r="C835" s="165" t="s">
        <v>1545</v>
      </c>
      <c r="D835" s="63">
        <v>19</v>
      </c>
      <c r="E835" s="168">
        <f>D835/$D$873</f>
        <v>4.8906426561852473E-5</v>
      </c>
      <c r="F835" s="169">
        <f t="shared" si="50"/>
        <v>0.99868982257263339</v>
      </c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  <c r="AD835" s="23"/>
      <c r="AE835" s="23"/>
      <c r="AF835" s="23"/>
      <c r="AG835" s="23"/>
      <c r="AH835" s="23"/>
      <c r="AI835" s="23"/>
      <c r="AJ835" s="23"/>
      <c r="AK835" s="23"/>
      <c r="AL835" s="23"/>
      <c r="AM835" s="23"/>
      <c r="AN835" s="23"/>
      <c r="AO835" s="23"/>
      <c r="AP835" s="23"/>
      <c r="AQ835" s="23"/>
      <c r="AR835" s="23"/>
      <c r="AS835" s="23"/>
      <c r="AT835" s="23"/>
      <c r="AU835" s="23"/>
      <c r="AV835" s="23"/>
      <c r="AW835" s="23"/>
      <c r="AX835" s="23"/>
      <c r="AY835" s="23"/>
      <c r="AZ835" s="23"/>
      <c r="BA835" s="23"/>
      <c r="BB835" s="23"/>
      <c r="BC835" s="23"/>
      <c r="BD835" s="23"/>
      <c r="BK835" s="23"/>
      <c r="BL835" s="23"/>
      <c r="BM835" s="23"/>
      <c r="BN835" s="23"/>
      <c r="BO835" s="23"/>
      <c r="BP835" s="23"/>
      <c r="BQ835" s="23"/>
      <c r="BR835" s="23"/>
      <c r="BS835" s="23"/>
      <c r="BT835" s="23"/>
      <c r="BU835" s="23"/>
      <c r="BV835" s="23"/>
      <c r="BW835" s="23"/>
      <c r="BX835" s="23"/>
      <c r="BY835" s="23"/>
      <c r="BZ835" s="23"/>
      <c r="CA835" s="23"/>
      <c r="CB835" s="23"/>
      <c r="CC835" s="23"/>
      <c r="CD835" s="23"/>
      <c r="CE835" s="23"/>
      <c r="CF835" s="23"/>
      <c r="CG835" s="23"/>
      <c r="CH835" s="23"/>
      <c r="CI835" s="23"/>
      <c r="CJ835" s="23"/>
    </row>
    <row r="836" spans="1:88" ht="18.75" customHeight="1">
      <c r="A836" s="154">
        <f>A835+1</f>
        <v>817</v>
      </c>
      <c r="B836" s="155" t="s">
        <v>61</v>
      </c>
      <c r="C836" s="165" t="s">
        <v>900</v>
      </c>
      <c r="D836" s="63">
        <v>19</v>
      </c>
      <c r="E836" s="168">
        <f>D836/$D$873</f>
        <v>4.8906426561852473E-5</v>
      </c>
      <c r="F836" s="169">
        <f t="shared" si="50"/>
        <v>0.99873872899919525</v>
      </c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  <c r="AD836" s="23"/>
      <c r="AE836" s="23"/>
      <c r="AF836" s="23"/>
      <c r="AG836" s="23"/>
      <c r="AH836" s="23"/>
      <c r="AI836" s="23"/>
      <c r="AJ836" s="23"/>
      <c r="AK836" s="23"/>
      <c r="AL836" s="23"/>
      <c r="AM836" s="23"/>
      <c r="AN836" s="23"/>
      <c r="AO836" s="23"/>
      <c r="AP836" s="23"/>
      <c r="AQ836" s="23"/>
      <c r="AR836" s="23"/>
      <c r="AS836" s="23"/>
      <c r="AT836" s="23"/>
      <c r="AU836" s="23"/>
      <c r="AV836" s="23"/>
      <c r="AW836" s="23"/>
      <c r="AX836" s="23"/>
      <c r="AY836" s="23"/>
      <c r="AZ836" s="23"/>
      <c r="BA836" s="23"/>
      <c r="BB836" s="23"/>
      <c r="BC836" s="23"/>
      <c r="BD836" s="23"/>
      <c r="BK836" s="23"/>
      <c r="BL836" s="23"/>
      <c r="BM836" s="23"/>
      <c r="BN836" s="23"/>
      <c r="BO836" s="23"/>
      <c r="BP836" s="23"/>
      <c r="BQ836" s="23"/>
      <c r="BR836" s="23"/>
      <c r="BS836" s="23"/>
      <c r="BT836" s="23"/>
      <c r="BU836" s="23"/>
      <c r="BV836" s="23"/>
      <c r="BW836" s="23"/>
      <c r="BX836" s="23"/>
      <c r="BY836" s="23"/>
      <c r="BZ836" s="23"/>
      <c r="CA836" s="23"/>
      <c r="CB836" s="23"/>
      <c r="CC836" s="23"/>
      <c r="CD836" s="23"/>
      <c r="CE836" s="23"/>
      <c r="CF836" s="23"/>
      <c r="CG836" s="23"/>
      <c r="CH836" s="23"/>
      <c r="CI836" s="23"/>
      <c r="CJ836" s="23"/>
    </row>
    <row r="837" spans="1:88" ht="18.75" customHeight="1">
      <c r="A837" s="154">
        <f>A836+1</f>
        <v>818</v>
      </c>
      <c r="B837" s="155" t="s">
        <v>61</v>
      </c>
      <c r="C837" s="165" t="s">
        <v>1590</v>
      </c>
      <c r="D837" s="63">
        <v>19</v>
      </c>
      <c r="E837" s="168">
        <f>D837/$D$873</f>
        <v>4.8906426561852473E-5</v>
      </c>
      <c r="F837" s="169">
        <f t="shared" si="50"/>
        <v>0.9987876354257571</v>
      </c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  <c r="AF837" s="23"/>
      <c r="AG837" s="23"/>
      <c r="AH837" s="23"/>
      <c r="AI837" s="23"/>
      <c r="AJ837" s="23"/>
      <c r="AK837" s="23"/>
      <c r="AL837" s="23"/>
      <c r="AM837" s="23"/>
      <c r="AN837" s="23"/>
      <c r="AO837" s="23"/>
      <c r="AP837" s="23"/>
      <c r="AQ837" s="23"/>
      <c r="AR837" s="23"/>
      <c r="AS837" s="23"/>
      <c r="AT837" s="23"/>
      <c r="AU837" s="23"/>
      <c r="AV837" s="23"/>
      <c r="AW837" s="23"/>
      <c r="AX837" s="23"/>
      <c r="AY837" s="23"/>
      <c r="AZ837" s="23"/>
      <c r="BA837" s="23"/>
      <c r="BB837" s="23"/>
      <c r="BC837" s="23"/>
      <c r="BD837" s="23"/>
      <c r="BK837" s="23"/>
      <c r="BL837" s="23"/>
      <c r="BM837" s="23"/>
      <c r="BN837" s="23"/>
      <c r="BO837" s="23"/>
      <c r="BP837" s="23"/>
      <c r="BQ837" s="23"/>
      <c r="BR837" s="23"/>
      <c r="BS837" s="23"/>
      <c r="BT837" s="23"/>
      <c r="BU837" s="23"/>
      <c r="BV837" s="23"/>
      <c r="BW837" s="23"/>
      <c r="BX837" s="23"/>
      <c r="BY837" s="23"/>
      <c r="BZ837" s="23"/>
      <c r="CA837" s="23"/>
      <c r="CB837" s="23"/>
      <c r="CC837" s="23"/>
      <c r="CD837" s="23"/>
      <c r="CE837" s="23"/>
      <c r="CF837" s="23"/>
      <c r="CG837" s="23"/>
      <c r="CH837" s="23"/>
      <c r="CI837" s="23"/>
      <c r="CJ837" s="23"/>
    </row>
    <row r="838" spans="1:88" ht="18.75" customHeight="1">
      <c r="A838" s="154">
        <f>A837+1</f>
        <v>819</v>
      </c>
      <c r="B838" s="155" t="s">
        <v>58</v>
      </c>
      <c r="C838" s="165" t="s">
        <v>872</v>
      </c>
      <c r="D838" s="63">
        <v>19</v>
      </c>
      <c r="E838" s="168">
        <f>D838/$D$873</f>
        <v>4.8906426561852473E-5</v>
      </c>
      <c r="F838" s="169">
        <f t="shared" si="50"/>
        <v>0.99883654185231896</v>
      </c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  <c r="AF838" s="23"/>
      <c r="AG838" s="23"/>
      <c r="AH838" s="23"/>
      <c r="AI838" s="23"/>
      <c r="AJ838" s="23"/>
      <c r="AK838" s="23"/>
      <c r="AL838" s="23"/>
      <c r="AM838" s="23"/>
      <c r="AN838" s="23"/>
      <c r="AO838" s="23"/>
      <c r="AP838" s="23"/>
      <c r="AQ838" s="23"/>
      <c r="AR838" s="23"/>
      <c r="AS838" s="23"/>
      <c r="AT838" s="23"/>
      <c r="AU838" s="23"/>
      <c r="AV838" s="23"/>
      <c r="AW838" s="23"/>
      <c r="AX838" s="23"/>
      <c r="AY838" s="23"/>
      <c r="AZ838" s="23"/>
      <c r="BA838" s="23"/>
      <c r="BB838" s="23"/>
      <c r="BC838" s="23"/>
      <c r="BD838" s="23"/>
      <c r="BK838" s="23"/>
      <c r="BL838" s="23"/>
      <c r="BM838" s="23"/>
      <c r="BN838" s="23"/>
      <c r="BO838" s="23"/>
      <c r="BP838" s="23"/>
      <c r="BQ838" s="23"/>
      <c r="BR838" s="23"/>
      <c r="BS838" s="23"/>
      <c r="BT838" s="23"/>
      <c r="BU838" s="23"/>
      <c r="BV838" s="23"/>
      <c r="BW838" s="23"/>
      <c r="BX838" s="23"/>
      <c r="BY838" s="23"/>
      <c r="BZ838" s="23"/>
      <c r="CA838" s="23"/>
      <c r="CB838" s="23"/>
      <c r="CC838" s="23"/>
      <c r="CD838" s="23"/>
      <c r="CE838" s="23"/>
      <c r="CF838" s="23"/>
      <c r="CG838" s="23"/>
      <c r="CH838" s="23"/>
      <c r="CI838" s="23"/>
      <c r="CJ838" s="23"/>
    </row>
    <row r="839" spans="1:88" ht="18.75" customHeight="1">
      <c r="A839" s="154">
        <f>A838+1</f>
        <v>820</v>
      </c>
      <c r="B839" s="155" t="s">
        <v>72</v>
      </c>
      <c r="C839" s="165" t="s">
        <v>875</v>
      </c>
      <c r="D839" s="63">
        <v>19</v>
      </c>
      <c r="E839" s="168">
        <f>D839/$D$873</f>
        <v>4.8906426561852473E-5</v>
      </c>
      <c r="F839" s="169">
        <f t="shared" si="50"/>
        <v>0.99888544827888082</v>
      </c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  <c r="AP839" s="23"/>
      <c r="AQ839" s="23"/>
      <c r="AR839" s="23"/>
      <c r="AS839" s="23"/>
      <c r="AT839" s="23"/>
      <c r="AU839" s="23"/>
      <c r="AV839" s="23"/>
      <c r="AW839" s="23"/>
      <c r="AX839" s="23"/>
      <c r="AY839" s="23"/>
      <c r="AZ839" s="23"/>
      <c r="BA839" s="23"/>
      <c r="BB839" s="23"/>
      <c r="BC839" s="23"/>
      <c r="BD839" s="23"/>
      <c r="BK839" s="23"/>
      <c r="BL839" s="23"/>
      <c r="BM839" s="23"/>
      <c r="BN839" s="23"/>
      <c r="BO839" s="23"/>
      <c r="BP839" s="23"/>
      <c r="BQ839" s="23"/>
      <c r="BR839" s="23"/>
      <c r="BS839" s="23"/>
      <c r="BT839" s="23"/>
      <c r="BU839" s="23"/>
      <c r="BV839" s="23"/>
      <c r="BW839" s="23"/>
      <c r="BX839" s="23"/>
      <c r="BY839" s="23"/>
      <c r="BZ839" s="23"/>
      <c r="CA839" s="23"/>
      <c r="CB839" s="23"/>
      <c r="CC839" s="23"/>
      <c r="CD839" s="23"/>
      <c r="CE839" s="23"/>
      <c r="CF839" s="23"/>
      <c r="CG839" s="23"/>
      <c r="CH839" s="23"/>
      <c r="CI839" s="23"/>
      <c r="CJ839" s="23"/>
    </row>
    <row r="840" spans="1:88" ht="18.75" customHeight="1">
      <c r="A840" s="154">
        <f>A839+1</f>
        <v>821</v>
      </c>
      <c r="B840" s="155" t="s">
        <v>72</v>
      </c>
      <c r="C840" s="165" t="s">
        <v>879</v>
      </c>
      <c r="D840" s="63">
        <v>18</v>
      </c>
      <c r="E840" s="168">
        <f>D840/$D$873</f>
        <v>4.6332404111228661E-5</v>
      </c>
      <c r="F840" s="169">
        <f t="shared" si="50"/>
        <v>0.99893178068299204</v>
      </c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3"/>
      <c r="AG840" s="23"/>
      <c r="AH840" s="23"/>
      <c r="AI840" s="23"/>
      <c r="AJ840" s="23"/>
      <c r="AK840" s="23"/>
      <c r="AL840" s="23"/>
      <c r="AM840" s="23"/>
      <c r="AN840" s="23"/>
      <c r="AO840" s="23"/>
      <c r="AP840" s="23"/>
      <c r="AQ840" s="23"/>
      <c r="AR840" s="23"/>
      <c r="AS840" s="23"/>
      <c r="AT840" s="23"/>
      <c r="AU840" s="23"/>
      <c r="AV840" s="23"/>
      <c r="AW840" s="23"/>
      <c r="AX840" s="23"/>
      <c r="AY840" s="23"/>
      <c r="AZ840" s="23"/>
      <c r="BA840" s="23"/>
      <c r="BB840" s="23"/>
      <c r="BC840" s="23"/>
      <c r="BD840" s="23"/>
      <c r="BK840" s="23"/>
      <c r="BL840" s="23"/>
      <c r="BM840" s="23"/>
      <c r="BN840" s="23"/>
      <c r="BO840" s="23"/>
      <c r="BP840" s="23"/>
      <c r="BQ840" s="23"/>
      <c r="BR840" s="23"/>
      <c r="BS840" s="23"/>
      <c r="BT840" s="23"/>
      <c r="BU840" s="23"/>
      <c r="BV840" s="23"/>
      <c r="BW840" s="23"/>
      <c r="BX840" s="23"/>
      <c r="BY840" s="23"/>
      <c r="BZ840" s="23"/>
      <c r="CA840" s="23"/>
      <c r="CB840" s="23"/>
      <c r="CC840" s="23"/>
      <c r="CD840" s="23"/>
      <c r="CE840" s="23"/>
      <c r="CF840" s="23"/>
      <c r="CG840" s="23"/>
      <c r="CH840" s="23"/>
      <c r="CI840" s="23"/>
      <c r="CJ840" s="23"/>
    </row>
    <row r="841" spans="1:88" ht="18.75" customHeight="1">
      <c r="A841" s="154">
        <f>A840+1</f>
        <v>822</v>
      </c>
      <c r="B841" s="155" t="s">
        <v>52</v>
      </c>
      <c r="C841" s="165" t="s">
        <v>1655</v>
      </c>
      <c r="D841" s="63">
        <v>18</v>
      </c>
      <c r="E841" s="168">
        <f>D841/$D$873</f>
        <v>4.6332404111228661E-5</v>
      </c>
      <c r="F841" s="169">
        <f t="shared" si="50"/>
        <v>0.99897811308710327</v>
      </c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  <c r="AP841" s="23"/>
      <c r="AQ841" s="23"/>
      <c r="AR841" s="23"/>
      <c r="AS841" s="23"/>
      <c r="AT841" s="23"/>
      <c r="AU841" s="23"/>
      <c r="AV841" s="23"/>
      <c r="AW841" s="23"/>
      <c r="AX841" s="23"/>
      <c r="AY841" s="23"/>
      <c r="AZ841" s="23"/>
      <c r="BA841" s="23"/>
      <c r="BB841" s="23"/>
      <c r="BC841" s="23"/>
      <c r="BD841" s="23"/>
      <c r="BK841" s="23"/>
      <c r="BL841" s="23"/>
      <c r="BM841" s="23"/>
      <c r="BN841" s="23"/>
      <c r="BO841" s="23"/>
      <c r="BP841" s="23"/>
      <c r="BQ841" s="23"/>
      <c r="BR841" s="23"/>
      <c r="BS841" s="23"/>
      <c r="BT841" s="23"/>
      <c r="BU841" s="23"/>
      <c r="BV841" s="23"/>
      <c r="BW841" s="23"/>
      <c r="BX841" s="23"/>
      <c r="BY841" s="23"/>
      <c r="BZ841" s="23"/>
      <c r="CA841" s="23"/>
      <c r="CB841" s="23"/>
      <c r="CC841" s="23"/>
      <c r="CD841" s="23"/>
      <c r="CE841" s="23"/>
      <c r="CF841" s="23"/>
      <c r="CG841" s="23"/>
      <c r="CH841" s="23"/>
      <c r="CI841" s="23"/>
      <c r="CJ841" s="23"/>
    </row>
    <row r="842" spans="1:88" ht="18.75" customHeight="1">
      <c r="A842" s="154">
        <f>A841+1</f>
        <v>823</v>
      </c>
      <c r="B842" s="155" t="s">
        <v>56</v>
      </c>
      <c r="C842" s="165" t="s">
        <v>1496</v>
      </c>
      <c r="D842" s="63">
        <v>17</v>
      </c>
      <c r="E842" s="168">
        <f>D842/$D$873</f>
        <v>4.3758381660604844E-5</v>
      </c>
      <c r="F842" s="169">
        <f t="shared" si="50"/>
        <v>0.99902187146876387</v>
      </c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  <c r="AD842" s="23"/>
      <c r="AE842" s="23"/>
      <c r="AF842" s="23"/>
      <c r="AG842" s="23"/>
      <c r="AH842" s="23"/>
      <c r="AI842" s="23"/>
      <c r="AJ842" s="23"/>
      <c r="AK842" s="23"/>
      <c r="AL842" s="23"/>
      <c r="AM842" s="23"/>
      <c r="AN842" s="23"/>
      <c r="AO842" s="23"/>
      <c r="AP842" s="23"/>
      <c r="AQ842" s="23"/>
      <c r="AR842" s="23"/>
      <c r="AS842" s="23"/>
      <c r="AT842" s="23"/>
      <c r="AU842" s="23"/>
      <c r="AV842" s="23"/>
      <c r="AW842" s="23"/>
      <c r="AX842" s="23"/>
      <c r="AY842" s="23"/>
      <c r="AZ842" s="23"/>
      <c r="BA842" s="23"/>
      <c r="BB842" s="23"/>
      <c r="BC842" s="23"/>
      <c r="BD842" s="23"/>
      <c r="BK842" s="23"/>
      <c r="BL842" s="23"/>
      <c r="BM842" s="23"/>
      <c r="BN842" s="23"/>
      <c r="BO842" s="23"/>
      <c r="BP842" s="23"/>
      <c r="BQ842" s="23"/>
      <c r="BR842" s="23"/>
      <c r="BS842" s="23"/>
      <c r="BT842" s="23"/>
      <c r="BU842" s="23"/>
      <c r="BV842" s="23"/>
      <c r="BW842" s="23"/>
      <c r="BX842" s="23"/>
      <c r="BY842" s="23"/>
      <c r="BZ842" s="23"/>
      <c r="CA842" s="23"/>
      <c r="CB842" s="23"/>
      <c r="CC842" s="23"/>
      <c r="CD842" s="23"/>
      <c r="CE842" s="23"/>
      <c r="CF842" s="23"/>
      <c r="CG842" s="23"/>
      <c r="CH842" s="23"/>
      <c r="CI842" s="23"/>
      <c r="CJ842" s="23"/>
    </row>
    <row r="843" spans="1:88" ht="18.75" customHeight="1">
      <c r="A843" s="154">
        <f>A842+1</f>
        <v>824</v>
      </c>
      <c r="B843" s="155" t="s">
        <v>58</v>
      </c>
      <c r="C843" s="165" t="s">
        <v>857</v>
      </c>
      <c r="D843" s="63">
        <v>17</v>
      </c>
      <c r="E843" s="168">
        <f>D843/$D$873</f>
        <v>4.3758381660604844E-5</v>
      </c>
      <c r="F843" s="169">
        <f t="shared" si="50"/>
        <v>0.99906562985042446</v>
      </c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  <c r="AF843" s="23"/>
      <c r="AG843" s="23"/>
      <c r="AH843" s="23"/>
      <c r="AI843" s="23"/>
      <c r="AJ843" s="23"/>
      <c r="AK843" s="23"/>
      <c r="AL843" s="23"/>
      <c r="AM843" s="23"/>
      <c r="AN843" s="23"/>
      <c r="AO843" s="23"/>
      <c r="AP843" s="23"/>
      <c r="AQ843" s="23"/>
      <c r="AR843" s="23"/>
      <c r="AS843" s="23"/>
      <c r="AT843" s="23"/>
      <c r="AU843" s="23"/>
      <c r="AV843" s="23"/>
      <c r="AW843" s="23"/>
      <c r="AX843" s="23"/>
      <c r="AY843" s="23"/>
      <c r="AZ843" s="23"/>
      <c r="BA843" s="23"/>
      <c r="BB843" s="23"/>
      <c r="BC843" s="23"/>
      <c r="BD843" s="23"/>
      <c r="BK843" s="23"/>
      <c r="BL843" s="23"/>
      <c r="BM843" s="23"/>
      <c r="BN843" s="23"/>
      <c r="BO843" s="23"/>
      <c r="BP843" s="23"/>
      <c r="BQ843" s="23"/>
      <c r="BR843" s="23"/>
      <c r="BS843" s="23"/>
      <c r="BT843" s="23"/>
      <c r="BU843" s="23"/>
      <c r="BV843" s="23"/>
      <c r="BW843" s="23"/>
      <c r="BX843" s="23"/>
      <c r="BY843" s="23"/>
      <c r="BZ843" s="23"/>
      <c r="CA843" s="23"/>
      <c r="CB843" s="23"/>
      <c r="CC843" s="23"/>
      <c r="CD843" s="23"/>
      <c r="CE843" s="23"/>
      <c r="CF843" s="23"/>
      <c r="CG843" s="23"/>
      <c r="CH843" s="23"/>
      <c r="CI843" s="23"/>
      <c r="CJ843" s="23"/>
    </row>
    <row r="844" spans="1:88" ht="18.75" customHeight="1">
      <c r="A844" s="154">
        <f>A843+1</f>
        <v>825</v>
      </c>
      <c r="B844" s="155" t="s">
        <v>61</v>
      </c>
      <c r="C844" s="165" t="s">
        <v>815</v>
      </c>
      <c r="D844" s="63">
        <v>17</v>
      </c>
      <c r="E844" s="168">
        <f>D844/$D$873</f>
        <v>4.3758381660604844E-5</v>
      </c>
      <c r="F844" s="169">
        <f t="shared" si="50"/>
        <v>0.99910938823208506</v>
      </c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  <c r="AD844" s="23"/>
      <c r="AE844" s="23"/>
      <c r="AF844" s="23"/>
      <c r="AG844" s="23"/>
      <c r="AH844" s="23"/>
      <c r="AI844" s="23"/>
      <c r="AJ844" s="23"/>
      <c r="AK844" s="23"/>
      <c r="AL844" s="23"/>
      <c r="AM844" s="23"/>
      <c r="AN844" s="23"/>
      <c r="AO844" s="23"/>
      <c r="AP844" s="23"/>
      <c r="AQ844" s="23"/>
      <c r="AR844" s="23"/>
      <c r="AS844" s="23"/>
      <c r="AT844" s="23"/>
      <c r="AU844" s="23"/>
      <c r="AV844" s="23"/>
      <c r="AW844" s="23"/>
      <c r="AX844" s="23"/>
      <c r="AY844" s="23"/>
      <c r="AZ844" s="23"/>
      <c r="BA844" s="23"/>
      <c r="BB844" s="23"/>
      <c r="BC844" s="23"/>
      <c r="BD844" s="23"/>
      <c r="BK844" s="23"/>
      <c r="BL844" s="23"/>
      <c r="BM844" s="23"/>
      <c r="BN844" s="23"/>
      <c r="BO844" s="23"/>
      <c r="BP844" s="23"/>
      <c r="BQ844" s="23"/>
      <c r="BR844" s="23"/>
      <c r="BS844" s="23"/>
      <c r="BT844" s="23"/>
      <c r="BU844" s="23"/>
      <c r="BV844" s="23"/>
      <c r="BW844" s="23"/>
      <c r="BX844" s="23"/>
      <c r="BY844" s="23"/>
      <c r="BZ844" s="23"/>
      <c r="CA844" s="23"/>
      <c r="CB844" s="23"/>
      <c r="CC844" s="23"/>
      <c r="CD844" s="23"/>
      <c r="CE844" s="23"/>
      <c r="CF844" s="23"/>
      <c r="CG844" s="23"/>
      <c r="CH844" s="23"/>
      <c r="CI844" s="23"/>
      <c r="CJ844" s="23"/>
    </row>
    <row r="845" spans="1:88" ht="18.75" customHeight="1">
      <c r="A845" s="154">
        <f>A844+1</f>
        <v>826</v>
      </c>
      <c r="B845" s="155" t="s">
        <v>61</v>
      </c>
      <c r="C845" s="165" t="s">
        <v>1662</v>
      </c>
      <c r="D845" s="63">
        <v>17</v>
      </c>
      <c r="E845" s="168">
        <f>D845/$D$873</f>
        <v>4.3758381660604844E-5</v>
      </c>
      <c r="F845" s="169">
        <f t="shared" si="50"/>
        <v>0.99915314661374566</v>
      </c>
      <c r="G845" s="23"/>
      <c r="H845" s="37"/>
      <c r="I845" s="37"/>
      <c r="J845" s="37"/>
      <c r="K845" s="37"/>
      <c r="L845" s="44"/>
      <c r="M845" s="44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  <c r="AF845" s="23"/>
      <c r="AG845" s="23"/>
      <c r="AH845" s="23"/>
      <c r="AI845" s="23"/>
      <c r="AJ845" s="23"/>
      <c r="AK845" s="23"/>
      <c r="AL845" s="23"/>
      <c r="AM845" s="23"/>
      <c r="AN845" s="23"/>
      <c r="AO845" s="23"/>
      <c r="AP845" s="23"/>
      <c r="AQ845" s="23"/>
      <c r="AR845" s="23"/>
      <c r="AS845" s="23"/>
      <c r="AT845" s="23"/>
      <c r="AU845" s="23"/>
      <c r="AV845" s="23"/>
      <c r="AW845" s="23"/>
      <c r="AX845" s="23"/>
      <c r="AY845" s="23"/>
      <c r="AZ845" s="23"/>
      <c r="BA845" s="23"/>
      <c r="BB845" s="23"/>
      <c r="BC845" s="23"/>
      <c r="BD845" s="23"/>
      <c r="BK845" s="23"/>
      <c r="BL845" s="23"/>
      <c r="BM845" s="23"/>
      <c r="BN845" s="23"/>
      <c r="BO845" s="23"/>
      <c r="BP845" s="23"/>
      <c r="BQ845" s="23"/>
      <c r="BR845" s="23"/>
      <c r="BS845" s="23"/>
      <c r="BT845" s="23"/>
      <c r="BU845" s="23"/>
      <c r="BV845" s="23"/>
      <c r="BW845" s="23"/>
      <c r="BX845" s="23"/>
      <c r="BY845" s="23"/>
      <c r="BZ845" s="23"/>
      <c r="CA845" s="23"/>
      <c r="CB845" s="23"/>
      <c r="CC845" s="23"/>
      <c r="CD845" s="23"/>
      <c r="CE845" s="23"/>
      <c r="CF845" s="23"/>
      <c r="CG845" s="23"/>
      <c r="CH845" s="23"/>
      <c r="CI845" s="23"/>
      <c r="CJ845" s="23"/>
    </row>
    <row r="846" spans="1:88" ht="18.75" customHeight="1">
      <c r="A846" s="154">
        <f>A845+1</f>
        <v>827</v>
      </c>
      <c r="B846" s="155" t="s">
        <v>64</v>
      </c>
      <c r="C846" s="165" t="s">
        <v>846</v>
      </c>
      <c r="D846" s="63">
        <v>16</v>
      </c>
      <c r="E846" s="168">
        <f>D846/$D$873</f>
        <v>4.1184359209981032E-5</v>
      </c>
      <c r="F846" s="169">
        <f t="shared" si="50"/>
        <v>0.99919433097295562</v>
      </c>
      <c r="G846" s="23"/>
      <c r="H846" s="37"/>
      <c r="I846" s="37"/>
      <c r="J846" s="37"/>
      <c r="K846" s="37"/>
      <c r="L846" s="44"/>
      <c r="M846" s="44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23"/>
      <c r="AE846" s="23"/>
      <c r="AF846" s="23"/>
      <c r="AG846" s="23"/>
      <c r="AH846" s="23"/>
      <c r="AI846" s="23"/>
      <c r="AJ846" s="23"/>
      <c r="AK846" s="23"/>
      <c r="AL846" s="23"/>
      <c r="AM846" s="23"/>
      <c r="AN846" s="23"/>
      <c r="AO846" s="23"/>
      <c r="AP846" s="23"/>
      <c r="AQ846" s="23"/>
      <c r="AR846" s="23"/>
      <c r="AS846" s="23"/>
      <c r="AT846" s="23"/>
      <c r="AU846" s="23"/>
      <c r="AV846" s="23"/>
      <c r="AW846" s="23"/>
      <c r="AX846" s="23"/>
      <c r="AY846" s="23"/>
      <c r="AZ846" s="23"/>
      <c r="BA846" s="23"/>
      <c r="BB846" s="23"/>
      <c r="BC846" s="23"/>
      <c r="BD846" s="23"/>
      <c r="BK846" s="23"/>
      <c r="BL846" s="23"/>
      <c r="BM846" s="23"/>
      <c r="BN846" s="23"/>
      <c r="BO846" s="23"/>
      <c r="BP846" s="23"/>
      <c r="BQ846" s="23"/>
      <c r="BR846" s="23"/>
      <c r="BS846" s="23"/>
      <c r="BT846" s="23"/>
      <c r="BU846" s="23"/>
      <c r="BV846" s="23"/>
      <c r="BW846" s="23"/>
      <c r="BX846" s="23"/>
      <c r="BY846" s="23"/>
      <c r="BZ846" s="23"/>
      <c r="CA846" s="23"/>
      <c r="CB846" s="23"/>
      <c r="CC846" s="23"/>
      <c r="CD846" s="23"/>
      <c r="CE846" s="23"/>
      <c r="CF846" s="23"/>
      <c r="CG846" s="23"/>
      <c r="CH846" s="23"/>
      <c r="CI846" s="23"/>
      <c r="CJ846" s="23"/>
    </row>
    <row r="847" spans="1:88" ht="18.75" customHeight="1">
      <c r="A847" s="154">
        <f>A846+1</f>
        <v>828</v>
      </c>
      <c r="B847" s="155" t="s">
        <v>52</v>
      </c>
      <c r="C847" s="165" t="s">
        <v>1617</v>
      </c>
      <c r="D847" s="63">
        <v>16</v>
      </c>
      <c r="E847" s="168">
        <f>D847/$D$873</f>
        <v>4.1184359209981032E-5</v>
      </c>
      <c r="F847" s="169">
        <f t="shared" si="50"/>
        <v>0.99923551533216559</v>
      </c>
      <c r="G847" s="23"/>
      <c r="H847" s="37"/>
      <c r="I847" s="37"/>
      <c r="J847" s="37"/>
      <c r="K847" s="37"/>
      <c r="L847" s="44"/>
      <c r="M847" s="44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  <c r="AF847" s="23"/>
      <c r="AG847" s="23"/>
      <c r="AH847" s="23"/>
      <c r="AI847" s="23"/>
      <c r="AJ847" s="23"/>
      <c r="AK847" s="23"/>
      <c r="AL847" s="23"/>
      <c r="AM847" s="23"/>
      <c r="AN847" s="23"/>
      <c r="AO847" s="23"/>
      <c r="AP847" s="23"/>
      <c r="AQ847" s="23"/>
      <c r="AR847" s="23"/>
      <c r="AS847" s="23"/>
      <c r="AT847" s="23"/>
      <c r="AU847" s="23"/>
      <c r="AV847" s="23"/>
      <c r="AW847" s="23"/>
      <c r="AX847" s="23"/>
      <c r="AY847" s="23"/>
      <c r="AZ847" s="23"/>
      <c r="BA847" s="23"/>
      <c r="BB847" s="23"/>
      <c r="BC847" s="23"/>
      <c r="BD847" s="23"/>
      <c r="BK847" s="23"/>
      <c r="BL847" s="23"/>
      <c r="BM847" s="23"/>
      <c r="BN847" s="23"/>
      <c r="BO847" s="23"/>
      <c r="BP847" s="23"/>
      <c r="BQ847" s="23"/>
      <c r="BR847" s="23"/>
      <c r="BS847" s="23"/>
      <c r="BT847" s="23"/>
      <c r="BU847" s="23"/>
      <c r="BV847" s="23"/>
      <c r="BW847" s="23"/>
      <c r="BX847" s="23"/>
      <c r="BY847" s="23"/>
      <c r="BZ847" s="23"/>
      <c r="CA847" s="23"/>
      <c r="CB847" s="23"/>
      <c r="CC847" s="23"/>
      <c r="CD847" s="23"/>
      <c r="CE847" s="23"/>
      <c r="CF847" s="23"/>
      <c r="CG847" s="23"/>
      <c r="CH847" s="23"/>
      <c r="CI847" s="23"/>
      <c r="CJ847" s="23"/>
    </row>
    <row r="848" spans="1:88" ht="18.75" customHeight="1">
      <c r="A848" s="154">
        <f>A847+1</f>
        <v>829</v>
      </c>
      <c r="B848" s="155" t="s">
        <v>58</v>
      </c>
      <c r="C848" s="165" t="s">
        <v>849</v>
      </c>
      <c r="D848" s="63">
        <v>16</v>
      </c>
      <c r="E848" s="168">
        <f>D848/$D$873</f>
        <v>4.1184359209981032E-5</v>
      </c>
      <c r="F848" s="169">
        <f t="shared" si="50"/>
        <v>0.99927669969137556</v>
      </c>
      <c r="G848" s="23"/>
      <c r="H848" s="37"/>
      <c r="I848" s="37"/>
      <c r="J848" s="37"/>
      <c r="K848" s="37"/>
      <c r="L848" s="44"/>
      <c r="M848" s="44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3"/>
      <c r="AG848" s="23"/>
      <c r="AH848" s="23"/>
      <c r="AI848" s="23"/>
      <c r="AJ848" s="23"/>
      <c r="AK848" s="23"/>
      <c r="AL848" s="23"/>
      <c r="AM848" s="23"/>
      <c r="AN848" s="23"/>
      <c r="AO848" s="23"/>
      <c r="AP848" s="23"/>
      <c r="AQ848" s="23"/>
      <c r="AR848" s="23"/>
      <c r="AS848" s="23"/>
      <c r="AT848" s="23"/>
      <c r="AU848" s="23"/>
      <c r="AV848" s="23"/>
      <c r="AW848" s="23"/>
      <c r="AX848" s="23"/>
      <c r="AY848" s="23"/>
      <c r="AZ848" s="23"/>
      <c r="BA848" s="23"/>
      <c r="BB848" s="23"/>
      <c r="BC848" s="23"/>
      <c r="BD848" s="23"/>
      <c r="BK848" s="23"/>
      <c r="BL848" s="23"/>
      <c r="BM848" s="23"/>
      <c r="BN848" s="23"/>
      <c r="BO848" s="23"/>
      <c r="BP848" s="23"/>
      <c r="BQ848" s="23"/>
      <c r="BR848" s="23"/>
      <c r="BS848" s="23"/>
      <c r="BT848" s="23"/>
      <c r="BU848" s="23"/>
      <c r="BV848" s="23"/>
      <c r="BW848" s="23"/>
      <c r="BX848" s="23"/>
      <c r="BY848" s="23"/>
      <c r="BZ848" s="23"/>
      <c r="CA848" s="23"/>
      <c r="CB848" s="23"/>
      <c r="CC848" s="23"/>
      <c r="CD848" s="23"/>
      <c r="CE848" s="23"/>
      <c r="CF848" s="23"/>
      <c r="CG848" s="23"/>
      <c r="CH848" s="23"/>
      <c r="CI848" s="23"/>
      <c r="CJ848" s="23"/>
    </row>
    <row r="849" spans="1:88" ht="18.75" customHeight="1">
      <c r="A849" s="154">
        <f>A848+1</f>
        <v>830</v>
      </c>
      <c r="B849" s="155" t="s">
        <v>52</v>
      </c>
      <c r="C849" s="165" t="s">
        <v>862</v>
      </c>
      <c r="D849" s="63">
        <v>16</v>
      </c>
      <c r="E849" s="168">
        <f>D849/$D$873</f>
        <v>4.1184359209981032E-5</v>
      </c>
      <c r="F849" s="169">
        <f t="shared" si="50"/>
        <v>0.99931788405058553</v>
      </c>
      <c r="G849" s="23"/>
      <c r="H849" s="37"/>
      <c r="I849" s="37"/>
      <c r="J849" s="37"/>
      <c r="K849" s="37"/>
      <c r="L849" s="44"/>
      <c r="M849" s="44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  <c r="AF849" s="23"/>
      <c r="AG849" s="23"/>
      <c r="AH849" s="23"/>
      <c r="AI849" s="23"/>
      <c r="AJ849" s="23"/>
      <c r="AK849" s="23"/>
      <c r="AL849" s="23"/>
      <c r="AM849" s="23"/>
      <c r="AN849" s="23"/>
      <c r="AO849" s="23"/>
      <c r="AP849" s="23"/>
      <c r="AQ849" s="23"/>
      <c r="AR849" s="23"/>
      <c r="AS849" s="23"/>
      <c r="AT849" s="23"/>
      <c r="AU849" s="23"/>
      <c r="AV849" s="23"/>
      <c r="AW849" s="23"/>
      <c r="AX849" s="23"/>
      <c r="AY849" s="23"/>
      <c r="AZ849" s="23"/>
      <c r="BA849" s="23"/>
      <c r="BB849" s="23"/>
      <c r="BC849" s="23"/>
      <c r="BD849" s="23"/>
      <c r="BK849" s="23"/>
      <c r="BL849" s="23"/>
      <c r="BM849" s="23"/>
      <c r="BN849" s="23"/>
      <c r="BO849" s="23"/>
      <c r="BP849" s="23"/>
      <c r="BQ849" s="23"/>
      <c r="BR849" s="23"/>
      <c r="BS849" s="23"/>
      <c r="BT849" s="23"/>
      <c r="BU849" s="23"/>
      <c r="BV849" s="23"/>
      <c r="BW849" s="23"/>
      <c r="BX849" s="23"/>
      <c r="BY849" s="23"/>
      <c r="BZ849" s="23"/>
      <c r="CA849" s="23"/>
      <c r="CB849" s="23"/>
      <c r="CC849" s="23"/>
      <c r="CD849" s="23"/>
      <c r="CE849" s="23"/>
      <c r="CF849" s="23"/>
      <c r="CG849" s="23"/>
      <c r="CH849" s="23"/>
      <c r="CI849" s="23"/>
      <c r="CJ849" s="23"/>
    </row>
    <row r="850" spans="1:88" ht="18.75" customHeight="1">
      <c r="A850" s="154">
        <f>A849+1</f>
        <v>831</v>
      </c>
      <c r="B850" s="155" t="s">
        <v>58</v>
      </c>
      <c r="C850" s="165" t="s">
        <v>1709</v>
      </c>
      <c r="D850" s="63">
        <v>16</v>
      </c>
      <c r="E850" s="168">
        <f>D850/$D$873</f>
        <v>4.1184359209981032E-5</v>
      </c>
      <c r="F850" s="169">
        <f t="shared" si="50"/>
        <v>0.99935906840979549</v>
      </c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  <c r="AF850" s="23"/>
      <c r="AG850" s="23"/>
      <c r="AH850" s="23"/>
      <c r="AI850" s="23"/>
      <c r="AJ850" s="23"/>
      <c r="AK850" s="23"/>
      <c r="AL850" s="23"/>
      <c r="AM850" s="23"/>
      <c r="AN850" s="23"/>
      <c r="AO850" s="23"/>
      <c r="AP850" s="23"/>
      <c r="AQ850" s="23"/>
      <c r="AR850" s="23"/>
      <c r="AS850" s="23"/>
      <c r="AT850" s="23"/>
      <c r="AU850" s="23"/>
      <c r="AV850" s="23"/>
      <c r="AW850" s="23"/>
      <c r="AX850" s="23"/>
      <c r="AY850" s="23"/>
      <c r="AZ850" s="23"/>
      <c r="BA850" s="23"/>
      <c r="BB850" s="23"/>
      <c r="BC850" s="23"/>
      <c r="BD850" s="23"/>
      <c r="BK850" s="23"/>
      <c r="BL850" s="23"/>
      <c r="BM850" s="23"/>
      <c r="BN850" s="23"/>
      <c r="BO850" s="23"/>
      <c r="BP850" s="23"/>
      <c r="BQ850" s="23"/>
      <c r="BR850" s="23"/>
      <c r="BS850" s="23"/>
      <c r="BT850" s="23"/>
      <c r="BU850" s="23"/>
      <c r="BV850" s="23"/>
      <c r="BW850" s="23"/>
      <c r="BX850" s="23"/>
      <c r="BY850" s="23"/>
      <c r="BZ850" s="23"/>
      <c r="CA850" s="23"/>
      <c r="CB850" s="23"/>
      <c r="CC850" s="23"/>
      <c r="CD850" s="23"/>
      <c r="CE850" s="23"/>
      <c r="CF850" s="23"/>
      <c r="CG850" s="23"/>
      <c r="CH850" s="23"/>
      <c r="CI850" s="23"/>
      <c r="CJ850" s="23"/>
    </row>
    <row r="851" spans="1:88" ht="18.75" customHeight="1">
      <c r="A851" s="154">
        <f>A850+1</f>
        <v>832</v>
      </c>
      <c r="B851" s="155" t="s">
        <v>61</v>
      </c>
      <c r="C851" s="165" t="s">
        <v>1749</v>
      </c>
      <c r="D851" s="63">
        <v>16</v>
      </c>
      <c r="E851" s="168">
        <f>D851/$D$873</f>
        <v>4.1184359209981032E-5</v>
      </c>
      <c r="F851" s="169">
        <f t="shared" si="50"/>
        <v>0.99940025276900546</v>
      </c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  <c r="AD851" s="23"/>
      <c r="AE851" s="23"/>
      <c r="AF851" s="23"/>
      <c r="AG851" s="23"/>
      <c r="AH851" s="23"/>
      <c r="AI851" s="23"/>
      <c r="AJ851" s="23"/>
      <c r="AK851" s="23"/>
      <c r="AL851" s="23"/>
      <c r="AM851" s="23"/>
      <c r="AN851" s="23"/>
      <c r="AO851" s="23"/>
      <c r="AP851" s="23"/>
      <c r="AQ851" s="23"/>
      <c r="AR851" s="23"/>
      <c r="AS851" s="23"/>
      <c r="AT851" s="23"/>
      <c r="AU851" s="23"/>
      <c r="AV851" s="23"/>
      <c r="AW851" s="23"/>
      <c r="AX851" s="23"/>
      <c r="AY851" s="23"/>
      <c r="AZ851" s="23"/>
      <c r="BA851" s="23"/>
      <c r="BB851" s="23"/>
      <c r="BC851" s="23"/>
      <c r="BD851" s="23"/>
      <c r="BK851" s="23"/>
      <c r="BL851" s="23"/>
      <c r="BM851" s="23"/>
      <c r="BN851" s="23"/>
      <c r="BO851" s="23"/>
      <c r="BP851" s="23"/>
      <c r="BQ851" s="23"/>
      <c r="BR851" s="23"/>
      <c r="BS851" s="23"/>
      <c r="BT851" s="23"/>
      <c r="BU851" s="23"/>
      <c r="BV851" s="23"/>
      <c r="BW851" s="23"/>
      <c r="BX851" s="23"/>
      <c r="BY851" s="23"/>
      <c r="BZ851" s="23"/>
      <c r="CA851" s="23"/>
      <c r="CB851" s="23"/>
      <c r="CC851" s="23"/>
      <c r="CD851" s="23"/>
      <c r="CE851" s="23"/>
      <c r="CF851" s="23"/>
      <c r="CG851" s="23"/>
      <c r="CH851" s="23"/>
      <c r="CI851" s="23"/>
      <c r="CJ851" s="23"/>
    </row>
    <row r="852" spans="1:88" ht="18.75" customHeight="1">
      <c r="A852" s="154">
        <f>A851+1</f>
        <v>833</v>
      </c>
      <c r="B852" s="155" t="s">
        <v>56</v>
      </c>
      <c r="C852" s="165" t="s">
        <v>868</v>
      </c>
      <c r="D852" s="63">
        <v>15</v>
      </c>
      <c r="E852" s="168">
        <f>D852/$D$873</f>
        <v>3.8610336759357214E-5</v>
      </c>
      <c r="F852" s="169">
        <f t="shared" si="50"/>
        <v>0.9994388631057648</v>
      </c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  <c r="AD852" s="23"/>
      <c r="AE852" s="23"/>
      <c r="AF852" s="23"/>
      <c r="AG852" s="23"/>
      <c r="AH852" s="23"/>
      <c r="AI852" s="23"/>
      <c r="AJ852" s="23"/>
      <c r="AK852" s="23"/>
      <c r="AL852" s="23"/>
      <c r="AM852" s="23"/>
      <c r="AN852" s="23"/>
      <c r="AO852" s="23"/>
      <c r="AP852" s="23"/>
      <c r="AQ852" s="23"/>
      <c r="AR852" s="23"/>
      <c r="AS852" s="23"/>
      <c r="AT852" s="23"/>
      <c r="AU852" s="23"/>
      <c r="AV852" s="23"/>
      <c r="AW852" s="23"/>
      <c r="AX852" s="23"/>
      <c r="AY852" s="23"/>
      <c r="AZ852" s="23"/>
      <c r="BA852" s="23"/>
      <c r="BB852" s="23"/>
      <c r="BC852" s="23"/>
      <c r="BD852" s="23"/>
      <c r="BK852" s="23"/>
      <c r="BL852" s="23"/>
      <c r="BM852" s="23"/>
      <c r="BN852" s="23"/>
      <c r="BO852" s="23"/>
      <c r="BP852" s="23"/>
      <c r="BQ852" s="23"/>
      <c r="BR852" s="23"/>
      <c r="BS852" s="23"/>
      <c r="BT852" s="23"/>
      <c r="BU852" s="23"/>
      <c r="BV852" s="23"/>
      <c r="BW852" s="23"/>
      <c r="BX852" s="23"/>
      <c r="BY852" s="23"/>
      <c r="BZ852" s="23"/>
      <c r="CA852" s="23"/>
      <c r="CB852" s="23"/>
      <c r="CC852" s="23"/>
      <c r="CD852" s="23"/>
      <c r="CE852" s="23"/>
      <c r="CF852" s="23"/>
      <c r="CG852" s="23"/>
      <c r="CH852" s="23"/>
      <c r="CI852" s="23"/>
      <c r="CJ852" s="23"/>
    </row>
    <row r="853" spans="1:88" ht="18.75" customHeight="1">
      <c r="A853" s="154">
        <f>A852+1</f>
        <v>834</v>
      </c>
      <c r="B853" s="155" t="s">
        <v>64</v>
      </c>
      <c r="C853" s="165" t="s">
        <v>1530</v>
      </c>
      <c r="D853" s="63">
        <v>14</v>
      </c>
      <c r="E853" s="168">
        <f>D853/$D$873</f>
        <v>3.6036314308733403E-5</v>
      </c>
      <c r="F853" s="169">
        <f t="shared" si="50"/>
        <v>0.9994748994200735</v>
      </c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  <c r="AF853" s="23"/>
      <c r="AG853" s="23"/>
      <c r="AH853" s="23"/>
      <c r="AI853" s="23"/>
      <c r="AJ853" s="23"/>
      <c r="AK853" s="23"/>
      <c r="AL853" s="23"/>
      <c r="AM853" s="23"/>
      <c r="AN853" s="23"/>
      <c r="AO853" s="23"/>
      <c r="AP853" s="23"/>
      <c r="AQ853" s="23"/>
      <c r="AR853" s="23"/>
      <c r="AS853" s="23"/>
      <c r="AT853" s="23"/>
      <c r="AU853" s="23"/>
      <c r="AV853" s="23"/>
      <c r="AW853" s="23"/>
      <c r="AX853" s="23"/>
      <c r="AY853" s="23"/>
      <c r="AZ853" s="23"/>
      <c r="BA853" s="23"/>
      <c r="BB853" s="23"/>
      <c r="BC853" s="23"/>
      <c r="BD853" s="23"/>
      <c r="BK853" s="23"/>
      <c r="BL853" s="23"/>
      <c r="BM853" s="23"/>
      <c r="BN853" s="23"/>
      <c r="BO853" s="23"/>
      <c r="BP853" s="23"/>
      <c r="BQ853" s="23"/>
      <c r="BR853" s="23"/>
      <c r="BS853" s="23"/>
      <c r="BT853" s="23"/>
      <c r="BU853" s="23"/>
      <c r="BV853" s="23"/>
      <c r="BW853" s="23"/>
      <c r="BX853" s="23"/>
      <c r="BY853" s="23"/>
      <c r="BZ853" s="23"/>
      <c r="CA853" s="23"/>
      <c r="CB853" s="23"/>
      <c r="CC853" s="23"/>
      <c r="CD853" s="23"/>
      <c r="CE853" s="23"/>
      <c r="CF853" s="23"/>
      <c r="CG853" s="23"/>
      <c r="CH853" s="23"/>
      <c r="CI853" s="23"/>
      <c r="CJ853" s="23"/>
    </row>
    <row r="854" spans="1:88" ht="18.75" customHeight="1">
      <c r="A854" s="154">
        <f>A853+1</f>
        <v>835</v>
      </c>
      <c r="B854" s="155" t="s">
        <v>72</v>
      </c>
      <c r="C854" s="165" t="s">
        <v>1552</v>
      </c>
      <c r="D854" s="63">
        <v>14</v>
      </c>
      <c r="E854" s="168">
        <f>D854/$D$873</f>
        <v>3.6036314308733403E-5</v>
      </c>
      <c r="F854" s="169">
        <f t="shared" ref="F854:F872" si="51">F853+E854</f>
        <v>0.99951093573438221</v>
      </c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  <c r="AP854" s="23"/>
      <c r="AQ854" s="23"/>
      <c r="AR854" s="23"/>
      <c r="AS854" s="23"/>
      <c r="AT854" s="23"/>
      <c r="AU854" s="23"/>
      <c r="AV854" s="23"/>
      <c r="AW854" s="23"/>
      <c r="AX854" s="23"/>
      <c r="AY854" s="23"/>
      <c r="AZ854" s="23"/>
      <c r="BA854" s="23"/>
      <c r="BB854" s="23"/>
      <c r="BC854" s="23"/>
      <c r="BD854" s="23"/>
      <c r="BK854" s="23"/>
      <c r="BL854" s="23"/>
      <c r="BM854" s="23"/>
      <c r="BN854" s="23"/>
      <c r="BO854" s="23"/>
      <c r="BP854" s="23"/>
      <c r="BQ854" s="23"/>
      <c r="BR854" s="23"/>
      <c r="BS854" s="23"/>
      <c r="BT854" s="23"/>
      <c r="BU854" s="23"/>
      <c r="BV854" s="23"/>
      <c r="BW854" s="23"/>
      <c r="BX854" s="23"/>
      <c r="BY854" s="23"/>
      <c r="BZ854" s="23"/>
      <c r="CA854" s="23"/>
      <c r="CB854" s="23"/>
      <c r="CC854" s="23"/>
      <c r="CD854" s="23"/>
      <c r="CE854" s="23"/>
      <c r="CF854" s="23"/>
      <c r="CG854" s="23"/>
      <c r="CH854" s="23"/>
      <c r="CI854" s="23"/>
      <c r="CJ854" s="23"/>
    </row>
    <row r="855" spans="1:88" ht="18.75" customHeight="1">
      <c r="A855" s="154">
        <f>A854+1</f>
        <v>836</v>
      </c>
      <c r="B855" s="155" t="s">
        <v>61</v>
      </c>
      <c r="C855" s="165" t="s">
        <v>1638</v>
      </c>
      <c r="D855" s="63">
        <v>14</v>
      </c>
      <c r="E855" s="168">
        <f>D855/$D$873</f>
        <v>3.6036314308733403E-5</v>
      </c>
      <c r="F855" s="169">
        <f t="shared" si="51"/>
        <v>0.99954697204869092</v>
      </c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  <c r="AF855" s="23"/>
      <c r="AG855" s="23"/>
      <c r="AH855" s="23"/>
      <c r="AI855" s="23"/>
      <c r="AJ855" s="23"/>
      <c r="AK855" s="23"/>
      <c r="AL855" s="23"/>
      <c r="AM855" s="23"/>
      <c r="AN855" s="23"/>
      <c r="AO855" s="23"/>
      <c r="AP855" s="23"/>
      <c r="AQ855" s="23"/>
      <c r="AR855" s="23"/>
      <c r="AS855" s="23"/>
      <c r="AT855" s="23"/>
      <c r="AU855" s="23"/>
      <c r="AV855" s="23"/>
      <c r="AW855" s="23"/>
      <c r="AX855" s="23"/>
      <c r="AY855" s="23"/>
      <c r="AZ855" s="23"/>
      <c r="BA855" s="23"/>
      <c r="BB855" s="23"/>
      <c r="BC855" s="23"/>
      <c r="BD855" s="23"/>
      <c r="BK855" s="23"/>
      <c r="BL855" s="23"/>
      <c r="BM855" s="23"/>
      <c r="BN855" s="23"/>
      <c r="BO855" s="23"/>
      <c r="BP855" s="23"/>
      <c r="BQ855" s="23"/>
      <c r="BR855" s="23"/>
      <c r="BS855" s="23"/>
      <c r="BT855" s="23"/>
      <c r="BU855" s="23"/>
      <c r="BV855" s="23"/>
      <c r="BW855" s="23"/>
      <c r="BX855" s="23"/>
      <c r="BY855" s="23"/>
      <c r="BZ855" s="23"/>
      <c r="CA855" s="23"/>
      <c r="CB855" s="23"/>
      <c r="CC855" s="23"/>
      <c r="CD855" s="23"/>
      <c r="CE855" s="23"/>
      <c r="CF855" s="23"/>
      <c r="CG855" s="23"/>
      <c r="CH855" s="23"/>
      <c r="CI855" s="23"/>
      <c r="CJ855" s="23"/>
    </row>
    <row r="856" spans="1:88" ht="18.75" customHeight="1">
      <c r="A856" s="154">
        <f>A855+1</f>
        <v>837</v>
      </c>
      <c r="B856" s="155" t="s">
        <v>61</v>
      </c>
      <c r="C856" s="165" t="s">
        <v>1652</v>
      </c>
      <c r="D856" s="63">
        <v>14</v>
      </c>
      <c r="E856" s="168">
        <f>D856/$D$873</f>
        <v>3.6036314308733403E-5</v>
      </c>
      <c r="F856" s="169">
        <f t="shared" si="51"/>
        <v>0.99958300836299963</v>
      </c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23"/>
      <c r="AE856" s="23"/>
      <c r="AF856" s="23"/>
      <c r="AG856" s="23"/>
      <c r="AH856" s="23"/>
      <c r="AI856" s="23"/>
      <c r="AJ856" s="23"/>
      <c r="AK856" s="23"/>
      <c r="AL856" s="23"/>
      <c r="AM856" s="23"/>
      <c r="AN856" s="23"/>
      <c r="AO856" s="23"/>
      <c r="AP856" s="23"/>
      <c r="AQ856" s="23"/>
      <c r="AR856" s="23"/>
      <c r="AS856" s="23"/>
      <c r="AT856" s="23"/>
      <c r="AU856" s="23"/>
      <c r="AV856" s="23"/>
      <c r="AW856" s="23"/>
      <c r="AX856" s="23"/>
      <c r="AY856" s="23"/>
      <c r="AZ856" s="23"/>
      <c r="BA856" s="23"/>
      <c r="BB856" s="23"/>
      <c r="BC856" s="23"/>
      <c r="BD856" s="23"/>
      <c r="BK856" s="23"/>
      <c r="BL856" s="23"/>
      <c r="BM856" s="23"/>
      <c r="BN856" s="23"/>
      <c r="BO856" s="23"/>
      <c r="BP856" s="23"/>
      <c r="BQ856" s="23"/>
      <c r="BR856" s="23"/>
      <c r="BS856" s="23"/>
      <c r="BT856" s="23"/>
      <c r="BU856" s="23"/>
      <c r="BV856" s="23"/>
      <c r="BW856" s="23"/>
      <c r="BX856" s="23"/>
      <c r="BY856" s="23"/>
      <c r="BZ856" s="23"/>
      <c r="CA856" s="23"/>
      <c r="CB856" s="23"/>
      <c r="CC856" s="23"/>
      <c r="CD856" s="23"/>
      <c r="CE856" s="23"/>
      <c r="CF856" s="23"/>
      <c r="CG856" s="23"/>
      <c r="CH856" s="23"/>
      <c r="CI856" s="23"/>
      <c r="CJ856" s="23"/>
    </row>
    <row r="857" spans="1:88" ht="18.75" customHeight="1">
      <c r="A857" s="154">
        <f>A856+1</f>
        <v>838</v>
      </c>
      <c r="B857" s="155" t="s">
        <v>61</v>
      </c>
      <c r="C857" s="165" t="s">
        <v>1719</v>
      </c>
      <c r="D857" s="63">
        <v>13</v>
      </c>
      <c r="E857" s="168">
        <f>D857/$D$873</f>
        <v>3.3462291858109585E-5</v>
      </c>
      <c r="F857" s="169">
        <f t="shared" si="51"/>
        <v>0.9996164706548577</v>
      </c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23"/>
      <c r="AE857" s="23"/>
      <c r="AF857" s="23"/>
      <c r="AG857" s="23"/>
      <c r="AH857" s="23"/>
      <c r="AI857" s="23"/>
      <c r="AJ857" s="23"/>
      <c r="AK857" s="23"/>
      <c r="AL857" s="23"/>
      <c r="AM857" s="23"/>
      <c r="AN857" s="23"/>
      <c r="AO857" s="23"/>
      <c r="AP857" s="23"/>
      <c r="AQ857" s="23"/>
      <c r="AR857" s="23"/>
      <c r="AS857" s="23"/>
      <c r="AT857" s="23"/>
      <c r="AU857" s="23"/>
      <c r="AV857" s="23"/>
      <c r="AW857" s="23"/>
      <c r="AX857" s="23"/>
      <c r="AY857" s="23"/>
      <c r="AZ857" s="23"/>
      <c r="BA857" s="23"/>
      <c r="BB857" s="23"/>
      <c r="BC857" s="23"/>
      <c r="BD857" s="23"/>
      <c r="BK857" s="23"/>
      <c r="BL857" s="23"/>
      <c r="BM857" s="23"/>
      <c r="BN857" s="23"/>
      <c r="BO857" s="23"/>
      <c r="BP857" s="23"/>
      <c r="BQ857" s="23"/>
      <c r="BR857" s="23"/>
      <c r="BS857" s="23"/>
      <c r="BT857" s="23"/>
      <c r="BU857" s="23"/>
      <c r="BV857" s="23"/>
      <c r="BW857" s="23"/>
      <c r="BX857" s="23"/>
      <c r="BY857" s="23"/>
      <c r="BZ857" s="23"/>
      <c r="CA857" s="23"/>
      <c r="CB857" s="23"/>
      <c r="CC857" s="23"/>
      <c r="CD857" s="23"/>
      <c r="CE857" s="23"/>
      <c r="CF857" s="23"/>
      <c r="CG857" s="23"/>
      <c r="CH857" s="23"/>
      <c r="CI857" s="23"/>
      <c r="CJ857" s="23"/>
    </row>
    <row r="858" spans="1:88" ht="18.75" customHeight="1">
      <c r="A858" s="154">
        <f>A857+1</f>
        <v>839</v>
      </c>
      <c r="B858" s="155" t="s">
        <v>64</v>
      </c>
      <c r="C858" s="165" t="s">
        <v>1732</v>
      </c>
      <c r="D858" s="63">
        <v>13</v>
      </c>
      <c r="E858" s="168">
        <f>D858/$D$873</f>
        <v>3.3462291858109585E-5</v>
      </c>
      <c r="F858" s="169">
        <f t="shared" si="51"/>
        <v>0.99964993294671578</v>
      </c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3"/>
      <c r="AG858" s="23"/>
      <c r="AH858" s="23"/>
      <c r="AI858" s="23"/>
      <c r="AJ858" s="23"/>
      <c r="AK858" s="23"/>
      <c r="AL858" s="23"/>
      <c r="AM858" s="23"/>
      <c r="AN858" s="23"/>
      <c r="AO858" s="23"/>
      <c r="AP858" s="23"/>
      <c r="AQ858" s="23"/>
      <c r="AR858" s="23"/>
      <c r="AS858" s="23"/>
      <c r="AT858" s="23"/>
      <c r="AU858" s="23"/>
      <c r="AV858" s="23"/>
      <c r="AW858" s="23"/>
      <c r="AX858" s="23"/>
      <c r="AY858" s="23"/>
      <c r="AZ858" s="23"/>
      <c r="BA858" s="23"/>
      <c r="BB858" s="23"/>
      <c r="BC858" s="23"/>
      <c r="BD858" s="23"/>
      <c r="BK858" s="23"/>
      <c r="BL858" s="23"/>
      <c r="BM858" s="23"/>
      <c r="BN858" s="23"/>
      <c r="BO858" s="23"/>
      <c r="BP858" s="23"/>
      <c r="BQ858" s="23"/>
      <c r="BR858" s="23"/>
      <c r="BS858" s="23"/>
      <c r="BT858" s="23"/>
      <c r="BU858" s="23"/>
      <c r="BV858" s="23"/>
      <c r="BW858" s="23"/>
      <c r="BX858" s="23"/>
      <c r="BY858" s="23"/>
      <c r="BZ858" s="23"/>
      <c r="CA858" s="23"/>
      <c r="CB858" s="23"/>
      <c r="CC858" s="23"/>
      <c r="CD858" s="23"/>
      <c r="CE858" s="23"/>
      <c r="CF858" s="23"/>
      <c r="CG858" s="23"/>
      <c r="CH858" s="23"/>
      <c r="CI858" s="23"/>
      <c r="CJ858" s="23"/>
    </row>
    <row r="859" spans="1:88" ht="18.75" customHeight="1">
      <c r="A859" s="154">
        <f>A858+1</f>
        <v>840</v>
      </c>
      <c r="B859" s="155" t="s">
        <v>52</v>
      </c>
      <c r="C859" s="165" t="s">
        <v>1776</v>
      </c>
      <c r="D859" s="63">
        <v>13</v>
      </c>
      <c r="E859" s="168">
        <f>D859/$D$873</f>
        <v>3.3462291858109585E-5</v>
      </c>
      <c r="F859" s="169">
        <f t="shared" si="51"/>
        <v>0.99968339523857386</v>
      </c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  <c r="AP859" s="23"/>
      <c r="AQ859" s="23"/>
      <c r="AR859" s="23"/>
      <c r="AS859" s="23"/>
      <c r="AT859" s="23"/>
      <c r="AU859" s="23"/>
      <c r="AV859" s="23"/>
      <c r="AW859" s="23"/>
      <c r="AX859" s="23"/>
      <c r="AY859" s="23"/>
      <c r="AZ859" s="23"/>
      <c r="BA859" s="23"/>
      <c r="BB859" s="23"/>
      <c r="BC859" s="23"/>
      <c r="BD859" s="23"/>
      <c r="BK859" s="23"/>
      <c r="BL859" s="23"/>
      <c r="BM859" s="23"/>
      <c r="BN859" s="23"/>
      <c r="BO859" s="23"/>
      <c r="BP859" s="23"/>
      <c r="BQ859" s="23"/>
      <c r="BR859" s="23"/>
      <c r="BS859" s="23"/>
      <c r="BT859" s="23"/>
      <c r="BU859" s="23"/>
      <c r="BV859" s="23"/>
      <c r="BW859" s="23"/>
      <c r="BX859" s="23"/>
      <c r="BY859" s="23"/>
      <c r="BZ859" s="23"/>
      <c r="CA859" s="23"/>
      <c r="CB859" s="23"/>
      <c r="CC859" s="23"/>
      <c r="CD859" s="23"/>
      <c r="CE859" s="23"/>
      <c r="CF859" s="23"/>
      <c r="CG859" s="23"/>
      <c r="CH859" s="23"/>
      <c r="CI859" s="23"/>
      <c r="CJ859" s="23"/>
    </row>
    <row r="860" spans="1:88" ht="18.75" customHeight="1">
      <c r="A860" s="154">
        <f>A859+1</f>
        <v>841</v>
      </c>
      <c r="B860" s="155" t="s">
        <v>72</v>
      </c>
      <c r="C860" s="165" t="s">
        <v>1574</v>
      </c>
      <c r="D860" s="63">
        <v>12</v>
      </c>
      <c r="E860" s="168">
        <f>D860/$D$873</f>
        <v>3.0888269407485774E-5</v>
      </c>
      <c r="F860" s="169">
        <f t="shared" si="51"/>
        <v>0.99971428350798131</v>
      </c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  <c r="AP860" s="23"/>
      <c r="AQ860" s="23"/>
      <c r="AR860" s="23"/>
      <c r="AS860" s="23"/>
      <c r="AT860" s="23"/>
      <c r="AU860" s="23"/>
      <c r="AV860" s="23"/>
      <c r="AW860" s="23"/>
      <c r="AX860" s="23"/>
      <c r="AY860" s="23"/>
      <c r="AZ860" s="23"/>
      <c r="BA860" s="23"/>
      <c r="BB860" s="23"/>
      <c r="BC860" s="23"/>
      <c r="BD860" s="23"/>
      <c r="BK860" s="23"/>
      <c r="BL860" s="23"/>
      <c r="BM860" s="23"/>
      <c r="BN860" s="23"/>
      <c r="BO860" s="23"/>
      <c r="BP860" s="23"/>
      <c r="BQ860" s="23"/>
      <c r="BR860" s="23"/>
      <c r="BS860" s="23"/>
      <c r="BT860" s="23"/>
      <c r="BU860" s="23"/>
      <c r="BV860" s="23"/>
      <c r="BW860" s="23"/>
      <c r="BX860" s="23"/>
      <c r="BY860" s="23"/>
      <c r="BZ860" s="23"/>
      <c r="CA860" s="23"/>
      <c r="CB860" s="23"/>
      <c r="CC860" s="23"/>
      <c r="CD860" s="23"/>
      <c r="CE860" s="23"/>
      <c r="CF860" s="23"/>
      <c r="CG860" s="23"/>
      <c r="CH860" s="23"/>
      <c r="CI860" s="23"/>
      <c r="CJ860" s="23"/>
    </row>
    <row r="861" spans="1:88" ht="18.75" customHeight="1">
      <c r="A861" s="154">
        <f>A860+1</f>
        <v>842</v>
      </c>
      <c r="B861" s="155" t="s">
        <v>72</v>
      </c>
      <c r="C861" s="165" t="s">
        <v>895</v>
      </c>
      <c r="D861" s="63">
        <v>12</v>
      </c>
      <c r="E861" s="168">
        <f>D861/$D$873</f>
        <v>3.0888269407485774E-5</v>
      </c>
      <c r="F861" s="169">
        <f t="shared" si="51"/>
        <v>0.99974517177738875</v>
      </c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  <c r="AP861" s="23"/>
      <c r="AQ861" s="23"/>
      <c r="AR861" s="23"/>
      <c r="AS861" s="23"/>
      <c r="AT861" s="23"/>
      <c r="AU861" s="23"/>
      <c r="AV861" s="23"/>
      <c r="AW861" s="23"/>
      <c r="AX861" s="23"/>
      <c r="AY861" s="23"/>
      <c r="AZ861" s="23"/>
      <c r="BA861" s="23"/>
      <c r="BB861" s="23"/>
      <c r="BC861" s="23"/>
      <c r="BD861" s="23"/>
      <c r="BK861" s="23"/>
      <c r="BL861" s="23"/>
      <c r="BM861" s="23"/>
      <c r="BN861" s="23"/>
      <c r="BO861" s="23"/>
      <c r="BP861" s="23"/>
      <c r="BQ861" s="23"/>
      <c r="BR861" s="23"/>
      <c r="BS861" s="23"/>
      <c r="BT861" s="23"/>
      <c r="BU861" s="23"/>
      <c r="BV861" s="23"/>
      <c r="BW861" s="23"/>
      <c r="BX861" s="23"/>
      <c r="BY861" s="23"/>
      <c r="BZ861" s="23"/>
      <c r="CA861" s="23"/>
      <c r="CB861" s="23"/>
      <c r="CC861" s="23"/>
      <c r="CD861" s="23"/>
      <c r="CE861" s="23"/>
      <c r="CF861" s="23"/>
      <c r="CG861" s="23"/>
      <c r="CH861" s="23"/>
      <c r="CI861" s="23"/>
      <c r="CJ861" s="23"/>
    </row>
    <row r="862" spans="1:88" ht="18.75" customHeight="1">
      <c r="A862" s="154">
        <f>A861+1</f>
        <v>843</v>
      </c>
      <c r="B862" s="155" t="s">
        <v>52</v>
      </c>
      <c r="C862" s="165" t="s">
        <v>1493</v>
      </c>
      <c r="D862" s="63">
        <v>11</v>
      </c>
      <c r="E862" s="168">
        <f>D862/$D$873</f>
        <v>2.8314246956861956E-5</v>
      </c>
      <c r="F862" s="169">
        <f t="shared" si="51"/>
        <v>0.99977348602434557</v>
      </c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  <c r="AE862" s="23"/>
      <c r="AF862" s="23"/>
      <c r="AG862" s="23"/>
      <c r="AH862" s="23"/>
      <c r="AI862" s="23"/>
      <c r="AJ862" s="23"/>
      <c r="AK862" s="23"/>
      <c r="AL862" s="23"/>
      <c r="AM862" s="23"/>
      <c r="AN862" s="23"/>
      <c r="AO862" s="23"/>
      <c r="AP862" s="23"/>
      <c r="AQ862" s="23"/>
      <c r="AR862" s="23"/>
      <c r="AS862" s="23"/>
      <c r="AT862" s="23"/>
      <c r="AU862" s="23"/>
      <c r="AV862" s="23"/>
      <c r="AW862" s="23"/>
      <c r="AX862" s="23"/>
      <c r="AY862" s="23"/>
      <c r="AZ862" s="23"/>
      <c r="BA862" s="23"/>
      <c r="BB862" s="23"/>
      <c r="BC862" s="23"/>
      <c r="BD862" s="23"/>
      <c r="BK862" s="23"/>
      <c r="BL862" s="23"/>
      <c r="BM862" s="23"/>
      <c r="BN862" s="23"/>
      <c r="BO862" s="23"/>
      <c r="BP862" s="23"/>
      <c r="BQ862" s="23"/>
      <c r="BR862" s="23"/>
      <c r="BS862" s="23"/>
      <c r="BT862" s="23"/>
      <c r="BU862" s="23"/>
      <c r="BV862" s="23"/>
      <c r="BW862" s="23"/>
      <c r="BX862" s="23"/>
      <c r="BY862" s="23"/>
      <c r="BZ862" s="23"/>
      <c r="CA862" s="23"/>
      <c r="CB862" s="23"/>
      <c r="CC862" s="23"/>
      <c r="CD862" s="23"/>
      <c r="CE862" s="23"/>
      <c r="CF862" s="23"/>
      <c r="CG862" s="23"/>
      <c r="CH862" s="23"/>
      <c r="CI862" s="23"/>
      <c r="CJ862" s="23"/>
    </row>
    <row r="863" spans="1:88" ht="18.75" customHeight="1">
      <c r="A863" s="154">
        <f>A862+1</f>
        <v>844</v>
      </c>
      <c r="B863" s="155" t="s">
        <v>61</v>
      </c>
      <c r="C863" s="165" t="s">
        <v>899</v>
      </c>
      <c r="D863" s="63">
        <v>11</v>
      </c>
      <c r="E863" s="168">
        <f>D863/$D$873</f>
        <v>2.8314246956861956E-5</v>
      </c>
      <c r="F863" s="169">
        <f t="shared" si="51"/>
        <v>0.99980180027130239</v>
      </c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  <c r="AF863" s="23"/>
      <c r="AG863" s="23"/>
      <c r="AH863" s="23"/>
      <c r="AI863" s="23"/>
      <c r="AJ863" s="23"/>
      <c r="AK863" s="23"/>
      <c r="AL863" s="23"/>
      <c r="AM863" s="23"/>
      <c r="AN863" s="23"/>
      <c r="AO863" s="23"/>
      <c r="AP863" s="23"/>
      <c r="AQ863" s="23"/>
      <c r="AR863" s="23"/>
      <c r="AS863" s="23"/>
      <c r="AT863" s="23"/>
      <c r="AU863" s="23"/>
      <c r="AV863" s="23"/>
      <c r="AW863" s="23"/>
      <c r="AX863" s="23"/>
      <c r="AY863" s="23"/>
      <c r="AZ863" s="23"/>
      <c r="BA863" s="23"/>
      <c r="BB863" s="23"/>
      <c r="BC863" s="23"/>
      <c r="BD863" s="23"/>
      <c r="BK863" s="23"/>
      <c r="BL863" s="23"/>
      <c r="BM863" s="23"/>
      <c r="BN863" s="23"/>
      <c r="BO863" s="23"/>
      <c r="BP863" s="23"/>
      <c r="BQ863" s="23"/>
      <c r="BR863" s="23"/>
      <c r="BS863" s="23"/>
      <c r="BT863" s="23"/>
      <c r="BU863" s="23"/>
      <c r="BV863" s="23"/>
      <c r="BW863" s="23"/>
      <c r="BX863" s="23"/>
      <c r="BY863" s="23"/>
      <c r="BZ863" s="23"/>
      <c r="CA863" s="23"/>
      <c r="CB863" s="23"/>
      <c r="CC863" s="23"/>
      <c r="CD863" s="23"/>
      <c r="CE863" s="23"/>
      <c r="CF863" s="23"/>
      <c r="CG863" s="23"/>
      <c r="CH863" s="23"/>
      <c r="CI863" s="23"/>
      <c r="CJ863" s="23"/>
    </row>
    <row r="864" spans="1:88" ht="18.75" customHeight="1">
      <c r="A864" s="154">
        <f>A863+1</f>
        <v>845</v>
      </c>
      <c r="B864" s="155" t="s">
        <v>61</v>
      </c>
      <c r="C864" s="165" t="s">
        <v>907</v>
      </c>
      <c r="D864" s="63">
        <v>11</v>
      </c>
      <c r="E864" s="168">
        <f>D864/$D$873</f>
        <v>2.8314246956861956E-5</v>
      </c>
      <c r="F864" s="169">
        <f t="shared" si="51"/>
        <v>0.99983011451825921</v>
      </c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  <c r="AD864" s="23"/>
      <c r="AE864" s="23"/>
      <c r="AF864" s="23"/>
      <c r="AG864" s="23"/>
      <c r="AH864" s="23"/>
      <c r="AI864" s="23"/>
      <c r="AJ864" s="23"/>
      <c r="AK864" s="23"/>
      <c r="AL864" s="23"/>
      <c r="AM864" s="23"/>
      <c r="AN864" s="23"/>
      <c r="AO864" s="23"/>
      <c r="AP864" s="23"/>
      <c r="AQ864" s="23"/>
      <c r="AR864" s="23"/>
      <c r="AS864" s="23"/>
      <c r="AT864" s="23"/>
      <c r="AU864" s="23"/>
      <c r="AV864" s="23"/>
      <c r="AW864" s="23"/>
      <c r="AX864" s="23"/>
      <c r="AY864" s="23"/>
      <c r="AZ864" s="23"/>
      <c r="BA864" s="23"/>
      <c r="BB864" s="23"/>
      <c r="BC864" s="23"/>
      <c r="BD864" s="23"/>
      <c r="BK864" s="23"/>
      <c r="BL864" s="23"/>
      <c r="BM864" s="23"/>
      <c r="BN864" s="23"/>
      <c r="BO864" s="23"/>
      <c r="BP864" s="23"/>
      <c r="BQ864" s="23"/>
      <c r="BR864" s="23"/>
      <c r="BS864" s="23"/>
      <c r="BT864" s="23"/>
      <c r="BU864" s="23"/>
      <c r="BV864" s="23"/>
      <c r="BW864" s="23"/>
      <c r="BX864" s="23"/>
      <c r="BY864" s="23"/>
      <c r="BZ864" s="23"/>
      <c r="CA864" s="23"/>
      <c r="CB864" s="23"/>
      <c r="CC864" s="23"/>
      <c r="CD864" s="23"/>
      <c r="CE864" s="23"/>
      <c r="CF864" s="23"/>
      <c r="CG864" s="23"/>
      <c r="CH864" s="23"/>
      <c r="CI864" s="23"/>
      <c r="CJ864" s="23"/>
    </row>
    <row r="865" spans="1:6" ht="18.75" customHeight="1">
      <c r="A865" s="154">
        <f>A864+1</f>
        <v>846</v>
      </c>
      <c r="B865" s="155" t="s">
        <v>64</v>
      </c>
      <c r="C865" s="165" t="s">
        <v>904</v>
      </c>
      <c r="D865" s="63">
        <v>11</v>
      </c>
      <c r="E865" s="168">
        <f>D865/$D$873</f>
        <v>2.8314246956861956E-5</v>
      </c>
      <c r="F865" s="169">
        <f t="shared" si="51"/>
        <v>0.99985842876521602</v>
      </c>
    </row>
    <row r="866" spans="1:6" ht="18.75" customHeight="1">
      <c r="A866" s="154">
        <f>A865+1</f>
        <v>847</v>
      </c>
      <c r="B866" s="155" t="s">
        <v>52</v>
      </c>
      <c r="C866" s="165" t="s">
        <v>1673</v>
      </c>
      <c r="D866" s="63">
        <v>10</v>
      </c>
      <c r="E866" s="168">
        <f>D866/$D$873</f>
        <v>2.5740224506238142E-5</v>
      </c>
      <c r="F866" s="169">
        <f t="shared" si="51"/>
        <v>0.99988416898972221</v>
      </c>
    </row>
    <row r="867" spans="1:6" ht="18.75" customHeight="1">
      <c r="A867" s="154">
        <f>A866+1</f>
        <v>848</v>
      </c>
      <c r="B867" s="155" t="s">
        <v>52</v>
      </c>
      <c r="C867" s="165" t="s">
        <v>1720</v>
      </c>
      <c r="D867" s="63">
        <v>9</v>
      </c>
      <c r="E867" s="168">
        <f>D867/$D$873</f>
        <v>2.3166202055614331E-5</v>
      </c>
      <c r="F867" s="169">
        <f t="shared" si="51"/>
        <v>0.99990733519177788</v>
      </c>
    </row>
    <row r="868" spans="1:6" ht="18.75" customHeight="1">
      <c r="A868" s="154">
        <f>A867+1</f>
        <v>849</v>
      </c>
      <c r="B868" s="155" t="s">
        <v>52</v>
      </c>
      <c r="C868" s="165" t="s">
        <v>896</v>
      </c>
      <c r="D868" s="63">
        <v>8</v>
      </c>
      <c r="E868" s="168">
        <f>D868/$D$873</f>
        <v>2.0592179604990516E-5</v>
      </c>
      <c r="F868" s="169">
        <f t="shared" si="51"/>
        <v>0.99992792737138292</v>
      </c>
    </row>
    <row r="869" spans="1:6" ht="18.75" customHeight="1">
      <c r="A869" s="154">
        <f>A868+1</f>
        <v>850</v>
      </c>
      <c r="B869" s="155" t="s">
        <v>52</v>
      </c>
      <c r="C869" s="165" t="s">
        <v>1535</v>
      </c>
      <c r="D869" s="63">
        <v>8</v>
      </c>
      <c r="E869" s="168">
        <f>D869/$D$873</f>
        <v>2.0592179604990516E-5</v>
      </c>
      <c r="F869" s="169">
        <f t="shared" si="51"/>
        <v>0.99994851955098796</v>
      </c>
    </row>
    <row r="870" spans="1:6" ht="18.75" customHeight="1">
      <c r="A870" s="154">
        <f>A869+1</f>
        <v>851</v>
      </c>
      <c r="B870" s="155" t="s">
        <v>52</v>
      </c>
      <c r="C870" s="165" t="s">
        <v>903</v>
      </c>
      <c r="D870" s="63">
        <v>8</v>
      </c>
      <c r="E870" s="168">
        <f>D870/$D$873</f>
        <v>2.0592179604990516E-5</v>
      </c>
      <c r="F870" s="169">
        <f t="shared" si="51"/>
        <v>0.999969111730593</v>
      </c>
    </row>
    <row r="871" spans="1:6" ht="18.75" customHeight="1">
      <c r="A871" s="154">
        <f>A870+1</f>
        <v>852</v>
      </c>
      <c r="B871" s="155" t="s">
        <v>52</v>
      </c>
      <c r="C871" s="165" t="s">
        <v>910</v>
      </c>
      <c r="D871" s="63">
        <v>8</v>
      </c>
      <c r="E871" s="168">
        <f>D871/$D$873</f>
        <v>2.0592179604990516E-5</v>
      </c>
      <c r="F871" s="169">
        <f t="shared" si="51"/>
        <v>0.99998970391019804</v>
      </c>
    </row>
    <row r="872" spans="1:6" ht="18.75" customHeight="1">
      <c r="A872" s="154">
        <f>A871+1</f>
        <v>853</v>
      </c>
      <c r="B872" s="155" t="s">
        <v>72</v>
      </c>
      <c r="C872" s="165" t="s">
        <v>1794</v>
      </c>
      <c r="D872" s="63">
        <v>4</v>
      </c>
      <c r="E872" s="168">
        <f>D872/$D$873</f>
        <v>1.0296089802495258E-5</v>
      </c>
      <c r="F872" s="169">
        <f t="shared" si="51"/>
        <v>1.0000000000000004</v>
      </c>
    </row>
    <row r="873" spans="1:6" ht="18.75" customHeight="1">
      <c r="A873" s="246" t="s">
        <v>1472</v>
      </c>
      <c r="B873" s="247"/>
      <c r="C873" s="248"/>
      <c r="D873" s="206">
        <f>SUM(D20:D872)</f>
        <v>388497</v>
      </c>
      <c r="E873" s="207">
        <f t="shared" ref="E854:E873" si="52">D873/$D$873</f>
        <v>1</v>
      </c>
      <c r="F873" s="184"/>
    </row>
  </sheetData>
  <sortState ref="A20:F872">
    <sortCondition descending="1" ref="D20:D872"/>
  </sortState>
  <mergeCells count="71">
    <mergeCell ref="A873:C873"/>
    <mergeCell ref="BE86:BG86"/>
    <mergeCell ref="H162:J162"/>
    <mergeCell ref="V290:X290"/>
    <mergeCell ref="A17:F17"/>
    <mergeCell ref="A18:F18"/>
    <mergeCell ref="H17:M17"/>
    <mergeCell ref="H18:M18"/>
    <mergeCell ref="O17:T17"/>
    <mergeCell ref="O18:T18"/>
    <mergeCell ref="O99:Q99"/>
    <mergeCell ref="V18:AA18"/>
    <mergeCell ref="BE18:BJ18"/>
    <mergeCell ref="BE17:BJ17"/>
    <mergeCell ref="AX208:AZ208"/>
    <mergeCell ref="AX17:BC17"/>
    <mergeCell ref="AX18:BC18"/>
    <mergeCell ref="V17:AA17"/>
    <mergeCell ref="V176:X176"/>
    <mergeCell ref="AC39:AE39"/>
    <mergeCell ref="AJ109:AL109"/>
    <mergeCell ref="AQ134:AS134"/>
    <mergeCell ref="AQ18:AV18"/>
    <mergeCell ref="AJ17:AO17"/>
    <mergeCell ref="AQ17:AV17"/>
    <mergeCell ref="AJ18:AO18"/>
    <mergeCell ref="B6:C6"/>
    <mergeCell ref="I6:J6"/>
    <mergeCell ref="B11:C11"/>
    <mergeCell ref="B9:C9"/>
    <mergeCell ref="B10:C10"/>
    <mergeCell ref="I7:J7"/>
    <mergeCell ref="B7:C7"/>
    <mergeCell ref="B8:C8"/>
    <mergeCell ref="I8:J8"/>
    <mergeCell ref="I11:J11"/>
    <mergeCell ref="I9:J9"/>
    <mergeCell ref="P12:Q12"/>
    <mergeCell ref="P9:Q9"/>
    <mergeCell ref="AC17:AH17"/>
    <mergeCell ref="AC18:AH18"/>
    <mergeCell ref="P10:Q10"/>
    <mergeCell ref="P11:Q11"/>
    <mergeCell ref="W10:X10"/>
    <mergeCell ref="W9:X9"/>
    <mergeCell ref="W11:X11"/>
    <mergeCell ref="W12:X12"/>
    <mergeCell ref="W13:X13"/>
    <mergeCell ref="B2:E2"/>
    <mergeCell ref="I2:L2"/>
    <mergeCell ref="I4:J4"/>
    <mergeCell ref="B4:C4"/>
    <mergeCell ref="I5:J5"/>
    <mergeCell ref="B5:C5"/>
    <mergeCell ref="P2:S2"/>
    <mergeCell ref="P4:Q4"/>
    <mergeCell ref="P5:Q5"/>
    <mergeCell ref="W8:X8"/>
    <mergeCell ref="P8:Q8"/>
    <mergeCell ref="P6:Q6"/>
    <mergeCell ref="P7:Q7"/>
    <mergeCell ref="W2:Z2"/>
    <mergeCell ref="W4:X4"/>
    <mergeCell ref="W7:X7"/>
    <mergeCell ref="W5:X5"/>
    <mergeCell ref="W6:X6"/>
    <mergeCell ref="B12:C12"/>
    <mergeCell ref="I12:J12"/>
    <mergeCell ref="I10:J10"/>
    <mergeCell ref="I13:J13"/>
    <mergeCell ref="B13:C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A857"/>
  <sheetViews>
    <sheetView topLeftCell="G1" workbookViewId="0">
      <selection activeCell="L28" sqref="L28"/>
    </sheetView>
  </sheetViews>
  <sheetFormatPr defaultRowHeight="15"/>
  <cols>
    <col min="1" max="1" width="30.42578125" style="59" hidden="1" customWidth="1"/>
    <col min="2" max="2" width="33.85546875" style="59" hidden="1" customWidth="1"/>
    <col min="3" max="3" width="0" style="59" hidden="1" customWidth="1"/>
    <col min="4" max="6" width="0" hidden="1" customWidth="1"/>
    <col min="7" max="7" width="4" bestFit="1" customWidth="1"/>
    <col min="8" max="8" width="32.42578125" customWidth="1"/>
    <col min="10" max="10" width="8.85546875" customWidth="1"/>
    <col min="11" max="11" width="12.42578125" bestFit="1" customWidth="1"/>
    <col min="13" max="13" width="3.5703125" style="80" bestFit="1" customWidth="1"/>
    <col min="14" max="14" width="32.7109375" bestFit="1" customWidth="1"/>
    <col min="15" max="15" width="8.140625" bestFit="1" customWidth="1"/>
    <col min="16" max="16" width="8.5703125" bestFit="1" customWidth="1"/>
    <col min="17" max="17" width="12.42578125" bestFit="1" customWidth="1"/>
    <col min="19" max="19" width="3.5703125" bestFit="1" customWidth="1"/>
    <col min="20" max="20" width="24.7109375" bestFit="1" customWidth="1"/>
    <col min="21" max="21" width="8.140625" bestFit="1" customWidth="1"/>
    <col min="22" max="22" width="8.5703125" bestFit="1" customWidth="1"/>
    <col min="23" max="23" width="12.42578125" bestFit="1" customWidth="1"/>
    <col min="25" max="25" width="3.5703125" bestFit="1" customWidth="1"/>
    <col min="26" max="26" width="30.7109375" bestFit="1" customWidth="1"/>
    <col min="27" max="27" width="8.140625" bestFit="1" customWidth="1"/>
    <col min="28" max="28" width="8.5703125" bestFit="1" customWidth="1"/>
    <col min="29" max="29" width="12.42578125" bestFit="1" customWidth="1"/>
    <col min="31" max="31" width="3.5703125" bestFit="1" customWidth="1"/>
    <col min="32" max="32" width="29.5703125" customWidth="1"/>
    <col min="33" max="33" width="8.140625" bestFit="1" customWidth="1"/>
    <col min="35" max="35" width="12.42578125" bestFit="1" customWidth="1"/>
    <col min="37" max="37" width="3.5703125" bestFit="1" customWidth="1"/>
    <col min="38" max="38" width="28.7109375" bestFit="1" customWidth="1"/>
    <col min="39" max="39" width="8.140625" bestFit="1" customWidth="1"/>
    <col min="41" max="41" width="12.42578125" bestFit="1" customWidth="1"/>
    <col min="43" max="43" width="3.5703125" bestFit="1" customWidth="1"/>
    <col min="44" max="44" width="24.85546875" bestFit="1" customWidth="1"/>
    <col min="45" max="45" width="8.140625" bestFit="1" customWidth="1"/>
    <col min="46" max="46" width="8.5703125" bestFit="1" customWidth="1"/>
    <col min="47" max="47" width="12.42578125" bestFit="1" customWidth="1"/>
    <col min="49" max="49" width="3.5703125" bestFit="1" customWidth="1"/>
    <col min="50" max="50" width="33.85546875" bestFit="1" customWidth="1"/>
    <col min="51" max="51" width="8.140625" bestFit="1" customWidth="1"/>
    <col min="53" max="53" width="12.42578125" bestFit="1" customWidth="1"/>
  </cols>
  <sheetData>
    <row r="1" spans="1:53" s="59" customFormat="1">
      <c r="M1" s="80"/>
    </row>
    <row r="2" spans="1:53" s="59" customFormat="1" ht="18.75">
      <c r="G2" s="253" t="s">
        <v>921</v>
      </c>
      <c r="H2" s="253"/>
      <c r="I2" s="253"/>
      <c r="J2" s="253"/>
      <c r="K2" s="253"/>
      <c r="L2" s="71"/>
      <c r="M2" s="253" t="s">
        <v>1455</v>
      </c>
      <c r="N2" s="253"/>
      <c r="O2" s="253"/>
      <c r="P2" s="253"/>
      <c r="Q2" s="253"/>
      <c r="S2" s="253" t="s">
        <v>924</v>
      </c>
      <c r="T2" s="253"/>
      <c r="U2" s="253"/>
      <c r="V2" s="253"/>
      <c r="W2" s="253"/>
      <c r="Y2" s="253" t="s">
        <v>925</v>
      </c>
      <c r="Z2" s="253"/>
      <c r="AA2" s="253"/>
      <c r="AB2" s="253"/>
      <c r="AC2" s="253"/>
      <c r="AE2" s="253" t="s">
        <v>926</v>
      </c>
      <c r="AF2" s="253"/>
      <c r="AG2" s="253"/>
      <c r="AH2" s="253"/>
      <c r="AI2" s="253"/>
      <c r="AK2" s="253" t="s">
        <v>927</v>
      </c>
      <c r="AL2" s="253"/>
      <c r="AM2" s="253"/>
      <c r="AN2" s="253"/>
      <c r="AO2" s="253"/>
      <c r="AQ2" s="253" t="s">
        <v>928</v>
      </c>
      <c r="AR2" s="253"/>
      <c r="AS2" s="253"/>
      <c r="AT2" s="253"/>
      <c r="AU2" s="253"/>
      <c r="AW2" s="253" t="s">
        <v>923</v>
      </c>
      <c r="AX2" s="253"/>
      <c r="AY2" s="253"/>
      <c r="AZ2" s="253"/>
      <c r="BA2" s="253"/>
    </row>
    <row r="3" spans="1:53" s="59" customFormat="1" ht="18.75">
      <c r="G3" s="254" t="s">
        <v>1456</v>
      </c>
      <c r="H3" s="254"/>
      <c r="I3" s="254"/>
      <c r="J3" s="254"/>
      <c r="K3" s="254"/>
      <c r="L3" s="72"/>
      <c r="M3" s="254" t="s">
        <v>1456</v>
      </c>
      <c r="N3" s="254"/>
      <c r="O3" s="254"/>
      <c r="P3" s="254"/>
      <c r="Q3" s="254"/>
      <c r="S3" s="254" t="s">
        <v>1456</v>
      </c>
      <c r="T3" s="254"/>
      <c r="U3" s="254"/>
      <c r="V3" s="254"/>
      <c r="W3" s="254"/>
      <c r="Y3" s="254" t="s">
        <v>1456</v>
      </c>
      <c r="Z3" s="254"/>
      <c r="AA3" s="254"/>
      <c r="AB3" s="254"/>
      <c r="AC3" s="254"/>
      <c r="AE3" s="254" t="s">
        <v>1456</v>
      </c>
      <c r="AF3" s="254"/>
      <c r="AG3" s="254"/>
      <c r="AH3" s="254"/>
      <c r="AI3" s="254"/>
      <c r="AK3" s="254" t="s">
        <v>1456</v>
      </c>
      <c r="AL3" s="254"/>
      <c r="AM3" s="254"/>
      <c r="AN3" s="254"/>
      <c r="AO3" s="254"/>
      <c r="AQ3" s="254" t="s">
        <v>1456</v>
      </c>
      <c r="AR3" s="254"/>
      <c r="AS3" s="254"/>
      <c r="AT3" s="254"/>
      <c r="AU3" s="254"/>
      <c r="AW3" s="254" t="s">
        <v>1456</v>
      </c>
      <c r="AX3" s="254"/>
      <c r="AY3" s="254"/>
      <c r="AZ3" s="254"/>
      <c r="BA3" s="254"/>
    </row>
    <row r="4" spans="1:53" s="59" customFormat="1" ht="15.75">
      <c r="A4" s="59" t="s">
        <v>916</v>
      </c>
      <c r="B4" s="59" t="s">
        <v>46</v>
      </c>
      <c r="C4" s="59" t="s">
        <v>47</v>
      </c>
      <c r="D4" s="59" t="s">
        <v>1453</v>
      </c>
      <c r="E4" s="59" t="s">
        <v>1454</v>
      </c>
      <c r="G4" s="70" t="s">
        <v>44</v>
      </c>
      <c r="H4" s="70" t="s">
        <v>46</v>
      </c>
      <c r="I4" s="42" t="s">
        <v>47</v>
      </c>
      <c r="J4" s="83" t="s">
        <v>1457</v>
      </c>
      <c r="K4" s="83" t="s">
        <v>1458</v>
      </c>
      <c r="L4" s="9"/>
      <c r="M4" s="70" t="s">
        <v>44</v>
      </c>
      <c r="N4" s="70" t="s">
        <v>46</v>
      </c>
      <c r="O4" s="42" t="s">
        <v>47</v>
      </c>
      <c r="P4" s="83" t="s">
        <v>1457</v>
      </c>
      <c r="Q4" s="83" t="s">
        <v>1458</v>
      </c>
      <c r="S4" s="70" t="s">
        <v>44</v>
      </c>
      <c r="T4" s="70" t="s">
        <v>46</v>
      </c>
      <c r="U4" s="42" t="s">
        <v>47</v>
      </c>
      <c r="V4" s="83" t="s">
        <v>1457</v>
      </c>
      <c r="W4" s="83" t="s">
        <v>1458</v>
      </c>
      <c r="Y4" s="70" t="s">
        <v>44</v>
      </c>
      <c r="Z4" s="70" t="s">
        <v>46</v>
      </c>
      <c r="AA4" s="42" t="s">
        <v>47</v>
      </c>
      <c r="AB4" s="83" t="s">
        <v>1457</v>
      </c>
      <c r="AC4" s="83" t="s">
        <v>1458</v>
      </c>
      <c r="AE4" s="70" t="s">
        <v>44</v>
      </c>
      <c r="AF4" s="70" t="s">
        <v>46</v>
      </c>
      <c r="AG4" s="42" t="s">
        <v>47</v>
      </c>
      <c r="AH4" s="83" t="s">
        <v>1457</v>
      </c>
      <c r="AI4" s="83" t="s">
        <v>1458</v>
      </c>
      <c r="AK4" s="70" t="s">
        <v>44</v>
      </c>
      <c r="AL4" s="70" t="s">
        <v>46</v>
      </c>
      <c r="AM4" s="42" t="s">
        <v>47</v>
      </c>
      <c r="AN4" s="83" t="s">
        <v>1457</v>
      </c>
      <c r="AO4" s="83" t="s">
        <v>1458</v>
      </c>
      <c r="AQ4" s="70" t="s">
        <v>44</v>
      </c>
      <c r="AR4" s="70" t="s">
        <v>46</v>
      </c>
      <c r="AS4" s="42" t="s">
        <v>47</v>
      </c>
      <c r="AT4" s="83" t="s">
        <v>1457</v>
      </c>
      <c r="AU4" s="83" t="s">
        <v>1458</v>
      </c>
      <c r="AW4" s="70" t="s">
        <v>44</v>
      </c>
      <c r="AX4" s="70" t="s">
        <v>46</v>
      </c>
      <c r="AY4" s="42" t="s">
        <v>47</v>
      </c>
      <c r="AZ4" s="83" t="s">
        <v>1457</v>
      </c>
      <c r="BA4" s="83" t="s">
        <v>1458</v>
      </c>
    </row>
    <row r="5" spans="1:53">
      <c r="A5" s="46" t="s">
        <v>56</v>
      </c>
      <c r="B5" s="46" t="s">
        <v>681</v>
      </c>
      <c r="C5" s="63">
        <v>28</v>
      </c>
      <c r="D5" s="77">
        <v>16</v>
      </c>
      <c r="E5" s="62">
        <f>1-(D5/C5)</f>
        <v>0.4285714285714286</v>
      </c>
      <c r="G5" s="76">
        <v>1</v>
      </c>
      <c r="H5" s="46" t="s">
        <v>887</v>
      </c>
      <c r="I5" s="63">
        <v>6</v>
      </c>
      <c r="J5" s="77">
        <v>0</v>
      </c>
      <c r="K5" s="62">
        <f t="shared" ref="K5:K36" si="0">1-(J5/I5)</f>
        <v>1</v>
      </c>
      <c r="M5" s="76">
        <v>1</v>
      </c>
      <c r="N5" s="46" t="s">
        <v>483</v>
      </c>
      <c r="O5" s="63">
        <v>63</v>
      </c>
      <c r="P5" s="77">
        <v>11</v>
      </c>
      <c r="Q5" s="62">
        <f t="shared" ref="Q5:Q36" si="1">1-(P5/O5)</f>
        <v>0.82539682539682535</v>
      </c>
      <c r="S5" s="76">
        <v>1</v>
      </c>
      <c r="T5" s="46" t="s">
        <v>625</v>
      </c>
      <c r="U5" s="63">
        <v>35</v>
      </c>
      <c r="V5" s="77">
        <v>13</v>
      </c>
      <c r="W5" s="62">
        <f t="shared" ref="W5:W24" si="2">1-(V5/U5)</f>
        <v>0.62857142857142856</v>
      </c>
      <c r="Y5" s="76">
        <v>1</v>
      </c>
      <c r="Z5" s="46" t="s">
        <v>907</v>
      </c>
      <c r="AA5" s="63">
        <v>3</v>
      </c>
      <c r="AB5" s="77">
        <v>0</v>
      </c>
      <c r="AC5" s="62">
        <f t="shared" ref="AC5:AC36" si="3">1-(AB5/AA5)</f>
        <v>1</v>
      </c>
      <c r="AE5" s="76">
        <v>1</v>
      </c>
      <c r="AF5" s="46" t="s">
        <v>897</v>
      </c>
      <c r="AG5" s="63">
        <v>5</v>
      </c>
      <c r="AH5" s="77">
        <v>1</v>
      </c>
      <c r="AI5" s="62">
        <f t="shared" ref="AI5:AI36" si="4">1-(AH5/AG5)</f>
        <v>0.8</v>
      </c>
      <c r="AK5" s="76">
        <v>1</v>
      </c>
      <c r="AL5" s="46" t="s">
        <v>827</v>
      </c>
      <c r="AM5" s="63">
        <v>12</v>
      </c>
      <c r="AN5" s="77">
        <v>2</v>
      </c>
      <c r="AO5" s="62">
        <f t="shared" ref="AO5:AO36" si="5">1-(AN5/AM5)</f>
        <v>0.83333333333333337</v>
      </c>
      <c r="AQ5" s="76">
        <v>1</v>
      </c>
      <c r="AR5" s="46" t="s">
        <v>512</v>
      </c>
      <c r="AS5" s="63">
        <v>57</v>
      </c>
      <c r="AT5" s="77">
        <v>18</v>
      </c>
      <c r="AU5" s="62">
        <f t="shared" ref="AU5:AU36" si="6">1-(AT5/AS5)</f>
        <v>0.68421052631578949</v>
      </c>
      <c r="AW5" s="76">
        <v>1</v>
      </c>
      <c r="AX5" s="46" t="s">
        <v>824</v>
      </c>
      <c r="AY5" s="63">
        <v>12</v>
      </c>
      <c r="AZ5" s="77">
        <v>1</v>
      </c>
      <c r="BA5" s="62">
        <f t="shared" ref="BA5:BA36" si="7">1-(AZ5/AY5)</f>
        <v>0.91666666666666663</v>
      </c>
    </row>
    <row r="6" spans="1:53">
      <c r="A6" s="46" t="s">
        <v>52</v>
      </c>
      <c r="B6" s="46" t="s">
        <v>163</v>
      </c>
      <c r="C6" s="63">
        <v>349</v>
      </c>
      <c r="D6" s="77">
        <v>203</v>
      </c>
      <c r="E6" s="62">
        <f t="shared" ref="E6:E69" si="8">1-(D6/C6)</f>
        <v>0.41833810888252154</v>
      </c>
      <c r="G6" s="76">
        <f>+G5+1</f>
        <v>2</v>
      </c>
      <c r="H6" s="46" t="s">
        <v>910</v>
      </c>
      <c r="I6" s="63">
        <v>2</v>
      </c>
      <c r="J6" s="77">
        <v>0</v>
      </c>
      <c r="K6" s="62">
        <f t="shared" si="0"/>
        <v>1</v>
      </c>
      <c r="M6" s="76">
        <f>M5+1</f>
        <v>2</v>
      </c>
      <c r="N6" s="46" t="s">
        <v>597</v>
      </c>
      <c r="O6" s="63">
        <v>41</v>
      </c>
      <c r="P6" s="77">
        <v>9</v>
      </c>
      <c r="Q6" s="62">
        <f t="shared" si="1"/>
        <v>0.78048780487804881</v>
      </c>
      <c r="S6" s="76">
        <f>S5+1</f>
        <v>2</v>
      </c>
      <c r="T6" s="46" t="s">
        <v>205</v>
      </c>
      <c r="U6" s="63">
        <v>252</v>
      </c>
      <c r="V6" s="77">
        <v>109</v>
      </c>
      <c r="W6" s="62">
        <f t="shared" si="2"/>
        <v>0.56746031746031744</v>
      </c>
      <c r="Y6" s="76">
        <f>Y5+1</f>
        <v>2</v>
      </c>
      <c r="Z6" s="46" t="s">
        <v>911</v>
      </c>
      <c r="AA6" s="63">
        <v>1</v>
      </c>
      <c r="AB6" s="77">
        <v>0</v>
      </c>
      <c r="AC6" s="62">
        <f t="shared" si="3"/>
        <v>1</v>
      </c>
      <c r="AE6" s="76">
        <f>AE5+1</f>
        <v>2</v>
      </c>
      <c r="AF6" s="46" t="s">
        <v>874</v>
      </c>
      <c r="AG6" s="63">
        <v>9</v>
      </c>
      <c r="AH6" s="77">
        <v>2</v>
      </c>
      <c r="AI6" s="62">
        <f t="shared" si="4"/>
        <v>0.77777777777777779</v>
      </c>
      <c r="AK6" s="76">
        <f>AK5+1</f>
        <v>2</v>
      </c>
      <c r="AL6" s="46" t="s">
        <v>780</v>
      </c>
      <c r="AM6" s="63">
        <v>18</v>
      </c>
      <c r="AN6" s="77">
        <v>3</v>
      </c>
      <c r="AO6" s="62">
        <f t="shared" si="5"/>
        <v>0.83333333333333337</v>
      </c>
      <c r="AQ6" s="76">
        <f>AQ5+1</f>
        <v>2</v>
      </c>
      <c r="AR6" s="46" t="s">
        <v>431</v>
      </c>
      <c r="AS6" s="63">
        <v>75</v>
      </c>
      <c r="AT6" s="77">
        <v>26</v>
      </c>
      <c r="AU6" s="62">
        <f t="shared" si="6"/>
        <v>0.65333333333333332</v>
      </c>
      <c r="AW6" s="76">
        <f>AW5+1</f>
        <v>2</v>
      </c>
      <c r="AX6" s="46" t="s">
        <v>701</v>
      </c>
      <c r="AY6" s="63">
        <v>26</v>
      </c>
      <c r="AZ6" s="77">
        <v>5</v>
      </c>
      <c r="BA6" s="62">
        <f t="shared" si="7"/>
        <v>0.80769230769230771</v>
      </c>
    </row>
    <row r="7" spans="1:53">
      <c r="A7" s="46" t="s">
        <v>58</v>
      </c>
      <c r="B7" s="46" t="s">
        <v>304</v>
      </c>
      <c r="C7" s="63">
        <v>136</v>
      </c>
      <c r="D7" s="77">
        <v>85</v>
      </c>
      <c r="E7" s="62">
        <f t="shared" si="8"/>
        <v>0.375</v>
      </c>
      <c r="G7" s="76">
        <f t="shared" ref="G7:G70" si="9">+G6+1</f>
        <v>3</v>
      </c>
      <c r="H7" s="46" t="s">
        <v>828</v>
      </c>
      <c r="I7" s="63">
        <v>12</v>
      </c>
      <c r="J7" s="77">
        <v>1</v>
      </c>
      <c r="K7" s="62">
        <f t="shared" si="0"/>
        <v>0.91666666666666663</v>
      </c>
      <c r="M7" s="76">
        <f t="shared" ref="M7:M70" si="10">M6+1</f>
        <v>3</v>
      </c>
      <c r="N7" s="46" t="s">
        <v>537</v>
      </c>
      <c r="O7" s="63">
        <v>52</v>
      </c>
      <c r="P7" s="77">
        <v>14</v>
      </c>
      <c r="Q7" s="62">
        <f t="shared" si="1"/>
        <v>0.73076923076923084</v>
      </c>
      <c r="S7" s="76">
        <f t="shared" ref="S7:S23" si="11">S6+1</f>
        <v>3</v>
      </c>
      <c r="T7" s="46" t="s">
        <v>345</v>
      </c>
      <c r="U7" s="63">
        <v>112</v>
      </c>
      <c r="V7" s="77">
        <v>52</v>
      </c>
      <c r="W7" s="62">
        <f t="shared" si="2"/>
        <v>0.5357142857142857</v>
      </c>
      <c r="Y7" s="76">
        <f t="shared" ref="Y7:Y70" si="12">Y6+1</f>
        <v>3</v>
      </c>
      <c r="Z7" s="46" t="s">
        <v>859</v>
      </c>
      <c r="AA7" s="63">
        <v>10</v>
      </c>
      <c r="AB7" s="77">
        <v>1</v>
      </c>
      <c r="AC7" s="62">
        <f t="shared" si="3"/>
        <v>0.9</v>
      </c>
      <c r="AE7" s="76">
        <v>2</v>
      </c>
      <c r="AF7" s="46" t="s">
        <v>749</v>
      </c>
      <c r="AG7" s="63">
        <v>21</v>
      </c>
      <c r="AH7" s="77">
        <v>5</v>
      </c>
      <c r="AI7" s="62">
        <f t="shared" si="4"/>
        <v>0.76190476190476186</v>
      </c>
      <c r="AK7" s="76">
        <v>2</v>
      </c>
      <c r="AL7" s="46" t="s">
        <v>632</v>
      </c>
      <c r="AM7" s="63">
        <v>34</v>
      </c>
      <c r="AN7" s="77">
        <v>9</v>
      </c>
      <c r="AO7" s="62">
        <f t="shared" si="5"/>
        <v>0.73529411764705888</v>
      </c>
      <c r="AQ7" s="76">
        <v>2</v>
      </c>
      <c r="AR7" s="46" t="s">
        <v>617</v>
      </c>
      <c r="AS7" s="63">
        <v>37</v>
      </c>
      <c r="AT7" s="77">
        <v>13</v>
      </c>
      <c r="AU7" s="62">
        <f t="shared" si="6"/>
        <v>0.64864864864864868</v>
      </c>
      <c r="AW7" s="76">
        <v>2</v>
      </c>
      <c r="AX7" s="46" t="s">
        <v>623</v>
      </c>
      <c r="AY7" s="63">
        <v>36</v>
      </c>
      <c r="AZ7" s="77">
        <v>8</v>
      </c>
      <c r="BA7" s="62">
        <f t="shared" si="7"/>
        <v>0.77777777777777779</v>
      </c>
    </row>
    <row r="8" spans="1:53">
      <c r="A8" s="46" t="s">
        <v>58</v>
      </c>
      <c r="B8" s="46" t="s">
        <v>608</v>
      </c>
      <c r="C8" s="63">
        <v>39</v>
      </c>
      <c r="D8" s="77">
        <v>35</v>
      </c>
      <c r="E8" s="62">
        <f t="shared" si="8"/>
        <v>0.10256410256410253</v>
      </c>
      <c r="G8" s="76">
        <f t="shared" si="9"/>
        <v>4</v>
      </c>
      <c r="H8" s="46" t="s">
        <v>882</v>
      </c>
      <c r="I8" s="63">
        <v>7</v>
      </c>
      <c r="J8" s="77">
        <v>1</v>
      </c>
      <c r="K8" s="62">
        <f t="shared" si="0"/>
        <v>0.85714285714285721</v>
      </c>
      <c r="M8" s="76">
        <f t="shared" si="10"/>
        <v>4</v>
      </c>
      <c r="N8" s="46" t="s">
        <v>360</v>
      </c>
      <c r="O8" s="63">
        <v>106</v>
      </c>
      <c r="P8" s="77">
        <v>29</v>
      </c>
      <c r="Q8" s="62">
        <f t="shared" si="1"/>
        <v>0.72641509433962259</v>
      </c>
      <c r="S8" s="76">
        <f t="shared" si="11"/>
        <v>4</v>
      </c>
      <c r="T8" s="46" t="s">
        <v>791</v>
      </c>
      <c r="U8" s="63">
        <v>17</v>
      </c>
      <c r="V8" s="77">
        <v>8</v>
      </c>
      <c r="W8" s="62">
        <f t="shared" si="2"/>
        <v>0.52941176470588236</v>
      </c>
      <c r="Y8" s="76">
        <f t="shared" si="12"/>
        <v>4</v>
      </c>
      <c r="Z8" s="46" t="s">
        <v>894</v>
      </c>
      <c r="AA8" s="63">
        <v>6</v>
      </c>
      <c r="AB8" s="77">
        <v>1</v>
      </c>
      <c r="AC8" s="62">
        <f t="shared" si="3"/>
        <v>0.83333333333333337</v>
      </c>
      <c r="AE8" s="76">
        <f>AE7+1</f>
        <v>3</v>
      </c>
      <c r="AF8" s="46" t="s">
        <v>825</v>
      </c>
      <c r="AG8" s="63">
        <v>12</v>
      </c>
      <c r="AH8" s="77">
        <v>3</v>
      </c>
      <c r="AI8" s="62">
        <f t="shared" si="4"/>
        <v>0.75</v>
      </c>
      <c r="AK8" s="76">
        <f>AK7+1</f>
        <v>3</v>
      </c>
      <c r="AL8" s="46" t="s">
        <v>418</v>
      </c>
      <c r="AM8" s="63">
        <v>78</v>
      </c>
      <c r="AN8" s="77">
        <v>26</v>
      </c>
      <c r="AO8" s="62">
        <f t="shared" si="5"/>
        <v>0.66666666666666674</v>
      </c>
      <c r="AQ8" s="76">
        <f>AQ7+1</f>
        <v>3</v>
      </c>
      <c r="AR8" s="46" t="s">
        <v>664</v>
      </c>
      <c r="AS8" s="63">
        <v>31</v>
      </c>
      <c r="AT8" s="77">
        <v>11</v>
      </c>
      <c r="AU8" s="62">
        <f t="shared" si="6"/>
        <v>0.64516129032258063</v>
      </c>
      <c r="AW8" s="76">
        <f>AW7+1</f>
        <v>3</v>
      </c>
      <c r="AX8" s="46" t="s">
        <v>386</v>
      </c>
      <c r="AY8" s="63">
        <v>90</v>
      </c>
      <c r="AZ8" s="77">
        <v>24</v>
      </c>
      <c r="BA8" s="62">
        <f t="shared" si="7"/>
        <v>0.73333333333333339</v>
      </c>
    </row>
    <row r="9" spans="1:53">
      <c r="A9" s="46" t="s">
        <v>64</v>
      </c>
      <c r="B9" s="46" t="s">
        <v>716</v>
      </c>
      <c r="C9" s="63">
        <v>24</v>
      </c>
      <c r="D9" s="77">
        <v>16</v>
      </c>
      <c r="E9" s="62">
        <f t="shared" si="8"/>
        <v>0.33333333333333337</v>
      </c>
      <c r="G9" s="76">
        <f t="shared" si="9"/>
        <v>5</v>
      </c>
      <c r="H9" s="46" t="s">
        <v>876</v>
      </c>
      <c r="I9" s="63">
        <v>8</v>
      </c>
      <c r="J9" s="77">
        <v>2</v>
      </c>
      <c r="K9" s="62">
        <f t="shared" si="0"/>
        <v>0.75</v>
      </c>
      <c r="M9" s="76">
        <f t="shared" si="10"/>
        <v>5</v>
      </c>
      <c r="N9" s="46" t="s">
        <v>724</v>
      </c>
      <c r="O9" s="63">
        <v>24</v>
      </c>
      <c r="P9" s="77">
        <v>7</v>
      </c>
      <c r="Q9" s="62">
        <f t="shared" si="1"/>
        <v>0.70833333333333326</v>
      </c>
      <c r="S9" s="76">
        <f t="shared" si="11"/>
        <v>5</v>
      </c>
      <c r="T9" s="46" t="s">
        <v>559</v>
      </c>
      <c r="U9" s="63">
        <v>48</v>
      </c>
      <c r="V9" s="77">
        <v>23</v>
      </c>
      <c r="W9" s="62">
        <f t="shared" si="2"/>
        <v>0.52083333333333326</v>
      </c>
      <c r="Y9" s="76">
        <f t="shared" si="12"/>
        <v>5</v>
      </c>
      <c r="Z9" s="46" t="s">
        <v>729</v>
      </c>
      <c r="AA9" s="63">
        <v>23</v>
      </c>
      <c r="AB9" s="77">
        <v>4</v>
      </c>
      <c r="AC9" s="62">
        <f t="shared" si="3"/>
        <v>0.82608695652173914</v>
      </c>
      <c r="AE9" s="76">
        <v>3</v>
      </c>
      <c r="AF9" s="46" t="s">
        <v>758</v>
      </c>
      <c r="AG9" s="63">
        <v>20</v>
      </c>
      <c r="AH9" s="77">
        <v>5</v>
      </c>
      <c r="AI9" s="62">
        <f t="shared" si="4"/>
        <v>0.75</v>
      </c>
      <c r="AK9" s="76">
        <v>3</v>
      </c>
      <c r="AL9" s="46" t="s">
        <v>871</v>
      </c>
      <c r="AM9" s="63">
        <v>9</v>
      </c>
      <c r="AN9" s="77">
        <v>3</v>
      </c>
      <c r="AO9" s="62">
        <f t="shared" si="5"/>
        <v>0.66666666666666674</v>
      </c>
      <c r="AQ9" s="76">
        <v>3</v>
      </c>
      <c r="AR9" s="46" t="s">
        <v>525</v>
      </c>
      <c r="AS9" s="63">
        <v>54</v>
      </c>
      <c r="AT9" s="77">
        <v>20</v>
      </c>
      <c r="AU9" s="62">
        <f t="shared" si="6"/>
        <v>0.62962962962962965</v>
      </c>
      <c r="AW9" s="76">
        <v>3</v>
      </c>
      <c r="AX9" s="46" t="s">
        <v>740</v>
      </c>
      <c r="AY9" s="63">
        <v>22</v>
      </c>
      <c r="AZ9" s="77">
        <v>6</v>
      </c>
      <c r="BA9" s="62">
        <f t="shared" si="7"/>
        <v>0.72727272727272729</v>
      </c>
    </row>
    <row r="10" spans="1:53">
      <c r="A10" s="46" t="s">
        <v>64</v>
      </c>
      <c r="B10" s="46" t="s">
        <v>700</v>
      </c>
      <c r="C10" s="63">
        <v>26</v>
      </c>
      <c r="D10" s="77">
        <v>10</v>
      </c>
      <c r="E10" s="62">
        <f t="shared" si="8"/>
        <v>0.61538461538461542</v>
      </c>
      <c r="G10" s="76">
        <f t="shared" si="9"/>
        <v>6</v>
      </c>
      <c r="H10" s="46" t="s">
        <v>104</v>
      </c>
      <c r="I10" s="63">
        <v>840</v>
      </c>
      <c r="J10" s="77">
        <v>229</v>
      </c>
      <c r="K10" s="62">
        <f t="shared" si="0"/>
        <v>0.72738095238095246</v>
      </c>
      <c r="M10" s="76">
        <f t="shared" si="10"/>
        <v>6</v>
      </c>
      <c r="N10" s="46" t="s">
        <v>435</v>
      </c>
      <c r="O10" s="63">
        <v>73</v>
      </c>
      <c r="P10" s="77">
        <v>23</v>
      </c>
      <c r="Q10" s="62">
        <f t="shared" si="1"/>
        <v>0.68493150684931514</v>
      </c>
      <c r="S10" s="76">
        <f t="shared" si="11"/>
        <v>6</v>
      </c>
      <c r="T10" s="46" t="s">
        <v>80</v>
      </c>
      <c r="U10" s="61">
        <v>1439</v>
      </c>
      <c r="V10" s="77">
        <v>705</v>
      </c>
      <c r="W10" s="62">
        <f t="shared" si="2"/>
        <v>0.51007644197359281</v>
      </c>
      <c r="Y10" s="76">
        <f t="shared" si="12"/>
        <v>6</v>
      </c>
      <c r="Z10" s="46" t="s">
        <v>797</v>
      </c>
      <c r="AA10" s="63">
        <v>16</v>
      </c>
      <c r="AB10" s="77">
        <v>3</v>
      </c>
      <c r="AC10" s="62">
        <f t="shared" si="3"/>
        <v>0.8125</v>
      </c>
      <c r="AE10" s="76">
        <f>AE9+1</f>
        <v>4</v>
      </c>
      <c r="AF10" s="46" t="s">
        <v>710</v>
      </c>
      <c r="AG10" s="63">
        <v>25</v>
      </c>
      <c r="AH10" s="77">
        <v>8</v>
      </c>
      <c r="AI10" s="62">
        <f t="shared" si="4"/>
        <v>0.67999999999999994</v>
      </c>
      <c r="AK10" s="76">
        <f>AK9+1</f>
        <v>4</v>
      </c>
      <c r="AL10" s="46" t="s">
        <v>527</v>
      </c>
      <c r="AM10" s="63">
        <v>54</v>
      </c>
      <c r="AN10" s="77">
        <v>19</v>
      </c>
      <c r="AO10" s="62">
        <f t="shared" si="5"/>
        <v>0.64814814814814814</v>
      </c>
      <c r="AQ10" s="76">
        <f>AQ9+1</f>
        <v>4</v>
      </c>
      <c r="AR10" s="46" t="s">
        <v>247</v>
      </c>
      <c r="AS10" s="63">
        <v>189</v>
      </c>
      <c r="AT10" s="77">
        <v>70</v>
      </c>
      <c r="AU10" s="62">
        <f t="shared" si="6"/>
        <v>0.62962962962962965</v>
      </c>
      <c r="AW10" s="76">
        <f>AW9+1</f>
        <v>4</v>
      </c>
      <c r="AX10" s="46" t="s">
        <v>678</v>
      </c>
      <c r="AY10" s="63">
        <v>29</v>
      </c>
      <c r="AZ10" s="77">
        <v>8</v>
      </c>
      <c r="BA10" s="62">
        <f t="shared" si="7"/>
        <v>0.72413793103448276</v>
      </c>
    </row>
    <row r="11" spans="1:53">
      <c r="A11" s="46" t="s">
        <v>56</v>
      </c>
      <c r="B11" s="46" t="s">
        <v>803</v>
      </c>
      <c r="C11" s="63">
        <v>15</v>
      </c>
      <c r="D11" s="77">
        <v>7</v>
      </c>
      <c r="E11" s="62">
        <f t="shared" si="8"/>
        <v>0.53333333333333333</v>
      </c>
      <c r="G11" s="76">
        <f t="shared" si="9"/>
        <v>7</v>
      </c>
      <c r="H11" s="46" t="s">
        <v>823</v>
      </c>
      <c r="I11" s="63">
        <v>13</v>
      </c>
      <c r="J11" s="77">
        <v>4</v>
      </c>
      <c r="K11" s="62">
        <f t="shared" si="0"/>
        <v>0.69230769230769229</v>
      </c>
      <c r="M11" s="76">
        <f t="shared" si="10"/>
        <v>7</v>
      </c>
      <c r="N11" s="46" t="s">
        <v>461</v>
      </c>
      <c r="O11" s="63">
        <v>68</v>
      </c>
      <c r="P11" s="77">
        <v>23</v>
      </c>
      <c r="Q11" s="62">
        <f t="shared" si="1"/>
        <v>0.66176470588235292</v>
      </c>
      <c r="S11" s="76">
        <f t="shared" si="11"/>
        <v>7</v>
      </c>
      <c r="T11" s="46" t="s">
        <v>215</v>
      </c>
      <c r="U11" s="63">
        <v>231</v>
      </c>
      <c r="V11" s="77">
        <v>115</v>
      </c>
      <c r="W11" s="62">
        <f t="shared" si="2"/>
        <v>0.50216450216450215</v>
      </c>
      <c r="Y11" s="76">
        <f t="shared" si="12"/>
        <v>7</v>
      </c>
      <c r="Z11" s="46" t="s">
        <v>802</v>
      </c>
      <c r="AA11" s="63">
        <v>16</v>
      </c>
      <c r="AB11" s="77">
        <v>3</v>
      </c>
      <c r="AC11" s="62">
        <f t="shared" si="3"/>
        <v>0.8125</v>
      </c>
      <c r="AE11" s="76">
        <v>4</v>
      </c>
      <c r="AF11" s="46" t="s">
        <v>522</v>
      </c>
      <c r="AG11" s="63">
        <v>55</v>
      </c>
      <c r="AH11" s="77">
        <v>18</v>
      </c>
      <c r="AI11" s="62">
        <f t="shared" si="4"/>
        <v>0.67272727272727273</v>
      </c>
      <c r="AK11" s="76">
        <v>4</v>
      </c>
      <c r="AL11" s="46" t="s">
        <v>103</v>
      </c>
      <c r="AM11" s="63">
        <v>862</v>
      </c>
      <c r="AN11" s="77">
        <v>317</v>
      </c>
      <c r="AO11" s="62">
        <f t="shared" si="5"/>
        <v>0.63225058004640378</v>
      </c>
      <c r="AQ11" s="76">
        <v>4</v>
      </c>
      <c r="AR11" s="46" t="s">
        <v>722</v>
      </c>
      <c r="AS11" s="63">
        <v>24</v>
      </c>
      <c r="AT11" s="77">
        <v>9</v>
      </c>
      <c r="AU11" s="62">
        <f t="shared" si="6"/>
        <v>0.625</v>
      </c>
      <c r="AW11" s="76">
        <v>4</v>
      </c>
      <c r="AX11" s="46" t="s">
        <v>699</v>
      </c>
      <c r="AY11" s="63">
        <v>27</v>
      </c>
      <c r="AZ11" s="77">
        <v>8</v>
      </c>
      <c r="BA11" s="62">
        <f t="shared" si="7"/>
        <v>0.70370370370370372</v>
      </c>
    </row>
    <row r="12" spans="1:53">
      <c r="A12" s="46" t="s">
        <v>72</v>
      </c>
      <c r="B12" s="46" t="s">
        <v>819</v>
      </c>
      <c r="C12" s="63">
        <v>13</v>
      </c>
      <c r="D12" s="77">
        <v>5</v>
      </c>
      <c r="E12" s="62">
        <f t="shared" si="8"/>
        <v>0.61538461538461542</v>
      </c>
      <c r="G12" s="76">
        <f t="shared" si="9"/>
        <v>8</v>
      </c>
      <c r="H12" s="46" t="s">
        <v>188</v>
      </c>
      <c r="I12" s="63">
        <v>285</v>
      </c>
      <c r="J12" s="77">
        <v>94</v>
      </c>
      <c r="K12" s="62">
        <f t="shared" si="0"/>
        <v>0.6701754385964912</v>
      </c>
      <c r="M12" s="76">
        <f t="shared" si="10"/>
        <v>8</v>
      </c>
      <c r="N12" s="46" t="s">
        <v>734</v>
      </c>
      <c r="O12" s="63">
        <v>22</v>
      </c>
      <c r="P12" s="77">
        <v>8</v>
      </c>
      <c r="Q12" s="62">
        <f t="shared" si="1"/>
        <v>0.63636363636363635</v>
      </c>
      <c r="S12" s="76">
        <f t="shared" si="11"/>
        <v>8</v>
      </c>
      <c r="T12" s="46" t="s">
        <v>428</v>
      </c>
      <c r="U12" s="63">
        <v>76</v>
      </c>
      <c r="V12" s="77">
        <v>38</v>
      </c>
      <c r="W12" s="62">
        <f t="shared" si="2"/>
        <v>0.5</v>
      </c>
      <c r="Y12" s="76">
        <f t="shared" si="12"/>
        <v>8</v>
      </c>
      <c r="Z12" s="46" t="s">
        <v>331</v>
      </c>
      <c r="AA12" s="63">
        <v>121</v>
      </c>
      <c r="AB12" s="77">
        <v>24</v>
      </c>
      <c r="AC12" s="62">
        <f t="shared" si="3"/>
        <v>0.80165289256198347</v>
      </c>
      <c r="AE12" s="76">
        <f>AE11+1</f>
        <v>5</v>
      </c>
      <c r="AF12" s="46" t="s">
        <v>282</v>
      </c>
      <c r="AG12" s="63">
        <v>154</v>
      </c>
      <c r="AH12" s="77">
        <v>53</v>
      </c>
      <c r="AI12" s="62">
        <f t="shared" si="4"/>
        <v>0.6558441558441559</v>
      </c>
      <c r="AK12" s="76">
        <f>AK11+1</f>
        <v>5</v>
      </c>
      <c r="AL12" s="46" t="s">
        <v>877</v>
      </c>
      <c r="AM12" s="63">
        <v>8</v>
      </c>
      <c r="AN12" s="77">
        <v>3</v>
      </c>
      <c r="AO12" s="62">
        <f t="shared" si="5"/>
        <v>0.625</v>
      </c>
      <c r="AQ12" s="76">
        <f>AQ11+1</f>
        <v>5</v>
      </c>
      <c r="AR12" s="46" t="s">
        <v>444</v>
      </c>
      <c r="AS12" s="63">
        <v>71</v>
      </c>
      <c r="AT12" s="77">
        <v>28</v>
      </c>
      <c r="AU12" s="62">
        <f t="shared" si="6"/>
        <v>0.60563380281690149</v>
      </c>
      <c r="AW12" s="76">
        <f>AW11+1</f>
        <v>5</v>
      </c>
      <c r="AX12" s="46" t="s">
        <v>754</v>
      </c>
      <c r="AY12" s="63">
        <v>20</v>
      </c>
      <c r="AZ12" s="77">
        <v>6</v>
      </c>
      <c r="BA12" s="62">
        <f t="shared" si="7"/>
        <v>0.7</v>
      </c>
    </row>
    <row r="13" spans="1:53">
      <c r="A13" s="46" t="s">
        <v>1452</v>
      </c>
      <c r="B13" s="46" t="s">
        <v>192</v>
      </c>
      <c r="C13" s="63">
        <v>275</v>
      </c>
      <c r="D13" s="77">
        <v>154</v>
      </c>
      <c r="E13" s="62">
        <f t="shared" si="8"/>
        <v>0.43999999999999995</v>
      </c>
      <c r="G13" s="76">
        <f t="shared" si="9"/>
        <v>9</v>
      </c>
      <c r="H13" s="46" t="s">
        <v>908</v>
      </c>
      <c r="I13" s="63">
        <v>3</v>
      </c>
      <c r="J13" s="77">
        <v>1</v>
      </c>
      <c r="K13" s="62">
        <f t="shared" si="0"/>
        <v>0.66666666666666674</v>
      </c>
      <c r="M13" s="76">
        <f t="shared" si="10"/>
        <v>9</v>
      </c>
      <c r="N13" s="46" t="s">
        <v>324</v>
      </c>
      <c r="O13" s="63">
        <v>126</v>
      </c>
      <c r="P13" s="77">
        <v>46</v>
      </c>
      <c r="Q13" s="62">
        <f t="shared" si="1"/>
        <v>0.63492063492063489</v>
      </c>
      <c r="S13" s="76">
        <f t="shared" si="11"/>
        <v>9</v>
      </c>
      <c r="T13" s="46" t="s">
        <v>152</v>
      </c>
      <c r="U13" s="63">
        <v>384</v>
      </c>
      <c r="V13" s="77">
        <v>194</v>
      </c>
      <c r="W13" s="62">
        <f t="shared" si="2"/>
        <v>0.49479166666666663</v>
      </c>
      <c r="Y13" s="76">
        <f t="shared" si="12"/>
        <v>9</v>
      </c>
      <c r="Z13" s="46" t="s">
        <v>869</v>
      </c>
      <c r="AA13" s="63">
        <v>9</v>
      </c>
      <c r="AB13" s="77">
        <v>2</v>
      </c>
      <c r="AC13" s="62">
        <f t="shared" si="3"/>
        <v>0.77777777777777779</v>
      </c>
      <c r="AE13" s="76">
        <v>5</v>
      </c>
      <c r="AF13" s="46" t="s">
        <v>846</v>
      </c>
      <c r="AG13" s="63">
        <v>11</v>
      </c>
      <c r="AH13" s="77">
        <v>4</v>
      </c>
      <c r="AI13" s="62">
        <f t="shared" si="4"/>
        <v>0.63636363636363635</v>
      </c>
      <c r="AK13" s="76">
        <v>5</v>
      </c>
      <c r="AL13" s="46" t="s">
        <v>153</v>
      </c>
      <c r="AM13" s="63">
        <v>378</v>
      </c>
      <c r="AN13" s="77">
        <v>144</v>
      </c>
      <c r="AO13" s="62">
        <f t="shared" si="5"/>
        <v>0.61904761904761907</v>
      </c>
      <c r="AQ13" s="76">
        <v>5</v>
      </c>
      <c r="AR13" s="46" t="s">
        <v>855</v>
      </c>
      <c r="AS13" s="63">
        <v>10</v>
      </c>
      <c r="AT13" s="77">
        <v>4</v>
      </c>
      <c r="AU13" s="62">
        <f t="shared" si="6"/>
        <v>0.6</v>
      </c>
      <c r="AW13" s="76">
        <v>5</v>
      </c>
      <c r="AX13" s="46" t="s">
        <v>711</v>
      </c>
      <c r="AY13" s="63">
        <v>25</v>
      </c>
      <c r="AZ13" s="77">
        <v>8</v>
      </c>
      <c r="BA13" s="62">
        <f t="shared" si="7"/>
        <v>0.67999999999999994</v>
      </c>
    </row>
    <row r="14" spans="1:53">
      <c r="A14" s="46" t="s">
        <v>61</v>
      </c>
      <c r="B14" s="46" t="s">
        <v>546</v>
      </c>
      <c r="C14" s="63">
        <v>50</v>
      </c>
      <c r="D14" s="77">
        <v>36</v>
      </c>
      <c r="E14" s="62">
        <f t="shared" si="8"/>
        <v>0.28000000000000003</v>
      </c>
      <c r="G14" s="76">
        <f t="shared" si="9"/>
        <v>10</v>
      </c>
      <c r="H14" s="46" t="s">
        <v>333</v>
      </c>
      <c r="I14" s="63">
        <v>120</v>
      </c>
      <c r="J14" s="77">
        <v>41</v>
      </c>
      <c r="K14" s="62">
        <f t="shared" si="0"/>
        <v>0.65833333333333333</v>
      </c>
      <c r="M14" s="76">
        <f t="shared" si="10"/>
        <v>10</v>
      </c>
      <c r="N14" s="46" t="s">
        <v>751</v>
      </c>
      <c r="O14" s="63">
        <v>21</v>
      </c>
      <c r="P14" s="77">
        <v>8</v>
      </c>
      <c r="Q14" s="62">
        <f t="shared" si="1"/>
        <v>0.61904761904761907</v>
      </c>
      <c r="S14" s="76">
        <f t="shared" si="11"/>
        <v>10</v>
      </c>
      <c r="T14" s="46" t="s">
        <v>204</v>
      </c>
      <c r="U14" s="63">
        <v>255</v>
      </c>
      <c r="V14" s="77">
        <v>133</v>
      </c>
      <c r="W14" s="62">
        <f t="shared" si="2"/>
        <v>0.47843137254901957</v>
      </c>
      <c r="Y14" s="76">
        <f t="shared" si="12"/>
        <v>10</v>
      </c>
      <c r="Z14" s="46" t="s">
        <v>638</v>
      </c>
      <c r="AA14" s="63">
        <v>34</v>
      </c>
      <c r="AB14" s="77">
        <v>8</v>
      </c>
      <c r="AC14" s="62">
        <f t="shared" si="3"/>
        <v>0.76470588235294112</v>
      </c>
      <c r="AE14" s="76">
        <f>AE13+1</f>
        <v>6</v>
      </c>
      <c r="AF14" s="46" t="s">
        <v>671</v>
      </c>
      <c r="AG14" s="63">
        <v>30</v>
      </c>
      <c r="AH14" s="77">
        <v>11</v>
      </c>
      <c r="AI14" s="62">
        <f t="shared" si="4"/>
        <v>0.6333333333333333</v>
      </c>
      <c r="AK14" s="76">
        <f>AK13+1</f>
        <v>6</v>
      </c>
      <c r="AL14" s="46" t="s">
        <v>503</v>
      </c>
      <c r="AM14" s="63">
        <v>60</v>
      </c>
      <c r="AN14" s="77">
        <v>23</v>
      </c>
      <c r="AO14" s="62">
        <f t="shared" si="5"/>
        <v>0.6166666666666667</v>
      </c>
      <c r="AQ14" s="76">
        <f>AQ13+1</f>
        <v>6</v>
      </c>
      <c r="AR14" s="46" t="s">
        <v>424</v>
      </c>
      <c r="AS14" s="63">
        <v>77</v>
      </c>
      <c r="AT14" s="77">
        <v>31</v>
      </c>
      <c r="AU14" s="62">
        <f t="shared" si="6"/>
        <v>0.59740259740259738</v>
      </c>
      <c r="AW14" s="76">
        <f>AW13+1</f>
        <v>6</v>
      </c>
      <c r="AX14" s="46" t="s">
        <v>563</v>
      </c>
      <c r="AY14" s="63">
        <v>47</v>
      </c>
      <c r="AZ14" s="77">
        <v>16</v>
      </c>
      <c r="BA14" s="62">
        <f t="shared" si="7"/>
        <v>0.65957446808510634</v>
      </c>
    </row>
    <row r="15" spans="1:53">
      <c r="A15" s="46" t="s">
        <v>64</v>
      </c>
      <c r="B15" s="46" t="s">
        <v>183</v>
      </c>
      <c r="C15" s="63">
        <v>291</v>
      </c>
      <c r="D15" s="77">
        <v>146</v>
      </c>
      <c r="E15" s="62">
        <f t="shared" si="8"/>
        <v>0.49828178694158076</v>
      </c>
      <c r="G15" s="76">
        <f t="shared" si="9"/>
        <v>11</v>
      </c>
      <c r="H15" s="46" t="s">
        <v>452</v>
      </c>
      <c r="I15" s="63">
        <v>70</v>
      </c>
      <c r="J15" s="77">
        <v>24</v>
      </c>
      <c r="K15" s="62">
        <f t="shared" si="0"/>
        <v>0.65714285714285714</v>
      </c>
      <c r="M15" s="76">
        <f t="shared" si="10"/>
        <v>11</v>
      </c>
      <c r="N15" s="46" t="s">
        <v>132</v>
      </c>
      <c r="O15" s="63">
        <v>527</v>
      </c>
      <c r="P15" s="77">
        <v>210</v>
      </c>
      <c r="Q15" s="62">
        <f t="shared" si="1"/>
        <v>0.60151802656546494</v>
      </c>
      <c r="S15" s="76">
        <f t="shared" si="11"/>
        <v>11</v>
      </c>
      <c r="T15" s="46" t="s">
        <v>473</v>
      </c>
      <c r="U15" s="63">
        <v>65</v>
      </c>
      <c r="V15" s="77">
        <v>34</v>
      </c>
      <c r="W15" s="62">
        <f t="shared" si="2"/>
        <v>0.47692307692307689</v>
      </c>
      <c r="Y15" s="76">
        <f t="shared" si="12"/>
        <v>11</v>
      </c>
      <c r="Z15" s="46" t="s">
        <v>799</v>
      </c>
      <c r="AA15" s="63">
        <v>16</v>
      </c>
      <c r="AB15" s="77">
        <v>4</v>
      </c>
      <c r="AC15" s="62">
        <f t="shared" si="3"/>
        <v>0.75</v>
      </c>
      <c r="AE15" s="76">
        <v>6</v>
      </c>
      <c r="AF15" s="46" t="s">
        <v>672</v>
      </c>
      <c r="AG15" s="63">
        <v>30</v>
      </c>
      <c r="AH15" s="77">
        <v>11</v>
      </c>
      <c r="AI15" s="62">
        <f t="shared" si="4"/>
        <v>0.6333333333333333</v>
      </c>
      <c r="AK15" s="76">
        <v>6</v>
      </c>
      <c r="AL15" s="46" t="s">
        <v>819</v>
      </c>
      <c r="AM15" s="63">
        <v>13</v>
      </c>
      <c r="AN15" s="77">
        <v>5</v>
      </c>
      <c r="AO15" s="62">
        <f t="shared" si="5"/>
        <v>0.61538461538461542</v>
      </c>
      <c r="AQ15" s="76">
        <v>6</v>
      </c>
      <c r="AR15" s="46" t="s">
        <v>66</v>
      </c>
      <c r="AS15" s="61">
        <v>3245</v>
      </c>
      <c r="AT15" s="77">
        <v>1368</v>
      </c>
      <c r="AU15" s="62">
        <f t="shared" si="6"/>
        <v>0.57842835130970727</v>
      </c>
      <c r="AW15" s="76">
        <v>6</v>
      </c>
      <c r="AX15" s="46" t="s">
        <v>702</v>
      </c>
      <c r="AY15" s="63">
        <v>26</v>
      </c>
      <c r="AZ15" s="77">
        <v>9</v>
      </c>
      <c r="BA15" s="62">
        <f t="shared" si="7"/>
        <v>0.65384615384615385</v>
      </c>
    </row>
    <row r="16" spans="1:53">
      <c r="A16" s="46" t="s">
        <v>72</v>
      </c>
      <c r="B16" s="46" t="s">
        <v>364</v>
      </c>
      <c r="C16" s="63">
        <v>103</v>
      </c>
      <c r="D16" s="77">
        <v>68</v>
      </c>
      <c r="E16" s="62">
        <f t="shared" si="8"/>
        <v>0.33980582524271841</v>
      </c>
      <c r="G16" s="76">
        <f t="shared" si="9"/>
        <v>12</v>
      </c>
      <c r="H16" s="46" t="s">
        <v>169</v>
      </c>
      <c r="I16" s="63">
        <v>325</v>
      </c>
      <c r="J16" s="77">
        <v>112</v>
      </c>
      <c r="K16" s="62">
        <f t="shared" si="0"/>
        <v>0.65538461538461545</v>
      </c>
      <c r="M16" s="76">
        <f t="shared" si="10"/>
        <v>12</v>
      </c>
      <c r="N16" s="46" t="s">
        <v>629</v>
      </c>
      <c r="O16" s="63">
        <v>35</v>
      </c>
      <c r="P16" s="77">
        <v>14</v>
      </c>
      <c r="Q16" s="62">
        <f t="shared" si="1"/>
        <v>0.6</v>
      </c>
      <c r="S16" s="76">
        <f t="shared" si="11"/>
        <v>12</v>
      </c>
      <c r="T16" s="46" t="s">
        <v>494</v>
      </c>
      <c r="U16" s="63">
        <v>62</v>
      </c>
      <c r="V16" s="77">
        <v>35</v>
      </c>
      <c r="W16" s="62">
        <f t="shared" si="2"/>
        <v>0.43548387096774188</v>
      </c>
      <c r="Y16" s="76">
        <f t="shared" si="12"/>
        <v>12</v>
      </c>
      <c r="Z16" s="46" t="s">
        <v>531</v>
      </c>
      <c r="AA16" s="63">
        <v>53</v>
      </c>
      <c r="AB16" s="77">
        <v>14</v>
      </c>
      <c r="AC16" s="62">
        <f t="shared" si="3"/>
        <v>0.73584905660377364</v>
      </c>
      <c r="AE16" s="76">
        <f>AE15+1</f>
        <v>7</v>
      </c>
      <c r="AF16" s="46" t="s">
        <v>772</v>
      </c>
      <c r="AG16" s="63">
        <v>19</v>
      </c>
      <c r="AH16" s="77">
        <v>7</v>
      </c>
      <c r="AI16" s="62">
        <f t="shared" si="4"/>
        <v>0.63157894736842102</v>
      </c>
      <c r="AK16" s="76">
        <f>AK15+1</f>
        <v>7</v>
      </c>
      <c r="AL16" s="46" t="s">
        <v>662</v>
      </c>
      <c r="AM16" s="63">
        <v>31</v>
      </c>
      <c r="AN16" s="77">
        <v>12</v>
      </c>
      <c r="AO16" s="62">
        <f t="shared" si="5"/>
        <v>0.61290322580645162</v>
      </c>
      <c r="AQ16" s="76">
        <f>AQ15+1</f>
        <v>7</v>
      </c>
      <c r="AR16" s="46" t="s">
        <v>571</v>
      </c>
      <c r="AS16" s="63">
        <v>45</v>
      </c>
      <c r="AT16" s="77">
        <v>19</v>
      </c>
      <c r="AU16" s="62">
        <f t="shared" si="6"/>
        <v>0.57777777777777772</v>
      </c>
      <c r="AW16" s="76">
        <f>AW15+1</f>
        <v>7</v>
      </c>
      <c r="AX16" s="46" t="s">
        <v>429</v>
      </c>
      <c r="AY16" s="63">
        <v>76</v>
      </c>
      <c r="AZ16" s="77">
        <v>29</v>
      </c>
      <c r="BA16" s="62">
        <f t="shared" si="7"/>
        <v>0.61842105263157898</v>
      </c>
    </row>
    <row r="17" spans="1:53">
      <c r="A17" s="46" t="s">
        <v>72</v>
      </c>
      <c r="B17" s="46" t="s">
        <v>647</v>
      </c>
      <c r="C17" s="63">
        <v>33</v>
      </c>
      <c r="D17" s="77">
        <v>16</v>
      </c>
      <c r="E17" s="62">
        <f t="shared" si="8"/>
        <v>0.51515151515151514</v>
      </c>
      <c r="G17" s="76">
        <f t="shared" si="9"/>
        <v>13</v>
      </c>
      <c r="H17" s="46" t="s">
        <v>126</v>
      </c>
      <c r="I17" s="63">
        <v>582</v>
      </c>
      <c r="J17" s="77">
        <v>202</v>
      </c>
      <c r="K17" s="62">
        <f t="shared" si="0"/>
        <v>0.65292096219931273</v>
      </c>
      <c r="M17" s="76">
        <f t="shared" si="10"/>
        <v>13</v>
      </c>
      <c r="N17" s="46" t="s">
        <v>616</v>
      </c>
      <c r="O17" s="63">
        <v>37</v>
      </c>
      <c r="P17" s="77">
        <v>15</v>
      </c>
      <c r="Q17" s="62">
        <f t="shared" si="1"/>
        <v>0.59459459459459452</v>
      </c>
      <c r="S17" s="76">
        <f t="shared" si="11"/>
        <v>13</v>
      </c>
      <c r="T17" s="46" t="s">
        <v>620</v>
      </c>
      <c r="U17" s="63">
        <v>36</v>
      </c>
      <c r="V17" s="77">
        <v>21</v>
      </c>
      <c r="W17" s="62">
        <f t="shared" si="2"/>
        <v>0.41666666666666663</v>
      </c>
      <c r="Y17" s="76">
        <f t="shared" si="12"/>
        <v>13</v>
      </c>
      <c r="Z17" s="46" t="s">
        <v>809</v>
      </c>
      <c r="AA17" s="63">
        <v>15</v>
      </c>
      <c r="AB17" s="77">
        <v>4</v>
      </c>
      <c r="AC17" s="62">
        <f t="shared" si="3"/>
        <v>0.73333333333333339</v>
      </c>
      <c r="AE17" s="76">
        <v>7</v>
      </c>
      <c r="AF17" s="46" t="s">
        <v>588</v>
      </c>
      <c r="AG17" s="63">
        <v>42</v>
      </c>
      <c r="AH17" s="77">
        <v>16</v>
      </c>
      <c r="AI17" s="62">
        <f t="shared" si="4"/>
        <v>0.61904761904761907</v>
      </c>
      <c r="AK17" s="76">
        <v>7</v>
      </c>
      <c r="AL17" s="46" t="s">
        <v>784</v>
      </c>
      <c r="AM17" s="63">
        <v>18</v>
      </c>
      <c r="AN17" s="77">
        <v>7</v>
      </c>
      <c r="AO17" s="62">
        <f t="shared" si="5"/>
        <v>0.61111111111111116</v>
      </c>
      <c r="AQ17" s="76">
        <v>7</v>
      </c>
      <c r="AR17" s="46" t="s">
        <v>201</v>
      </c>
      <c r="AS17" s="63">
        <v>260</v>
      </c>
      <c r="AT17" s="77">
        <v>113</v>
      </c>
      <c r="AU17" s="62">
        <f t="shared" si="6"/>
        <v>0.56538461538461537</v>
      </c>
      <c r="AW17" s="76">
        <v>7</v>
      </c>
      <c r="AX17" s="46" t="s">
        <v>59</v>
      </c>
      <c r="AY17" s="61">
        <v>6150</v>
      </c>
      <c r="AZ17" s="77">
        <v>2497</v>
      </c>
      <c r="BA17" s="62">
        <f t="shared" si="7"/>
        <v>0.59398373983739838</v>
      </c>
    </row>
    <row r="18" spans="1:53">
      <c r="A18" s="46" t="s">
        <v>72</v>
      </c>
      <c r="B18" s="46" t="s">
        <v>742</v>
      </c>
      <c r="C18" s="63">
        <v>21</v>
      </c>
      <c r="D18" s="77">
        <v>15</v>
      </c>
      <c r="E18" s="62">
        <f t="shared" si="8"/>
        <v>0.2857142857142857</v>
      </c>
      <c r="G18" s="76">
        <f t="shared" si="9"/>
        <v>14</v>
      </c>
      <c r="H18" s="46" t="s">
        <v>81</v>
      </c>
      <c r="I18" s="61">
        <v>1329</v>
      </c>
      <c r="J18" s="77">
        <v>463</v>
      </c>
      <c r="K18" s="62">
        <f t="shared" si="0"/>
        <v>0.65161775771256591</v>
      </c>
      <c r="M18" s="76">
        <f t="shared" si="10"/>
        <v>14</v>
      </c>
      <c r="N18" s="46" t="s">
        <v>488</v>
      </c>
      <c r="O18" s="63">
        <v>63</v>
      </c>
      <c r="P18" s="77">
        <v>26</v>
      </c>
      <c r="Q18" s="62">
        <f t="shared" si="1"/>
        <v>0.58730158730158732</v>
      </c>
      <c r="S18" s="76">
        <f t="shared" si="11"/>
        <v>14</v>
      </c>
      <c r="T18" s="46" t="s">
        <v>106</v>
      </c>
      <c r="U18" s="63">
        <v>827</v>
      </c>
      <c r="V18" s="77">
        <v>485</v>
      </c>
      <c r="W18" s="62">
        <f t="shared" si="2"/>
        <v>0.41354292623941957</v>
      </c>
      <c r="Y18" s="76">
        <f t="shared" si="12"/>
        <v>14</v>
      </c>
      <c r="Z18" s="46" t="s">
        <v>244</v>
      </c>
      <c r="AA18" s="63">
        <v>189</v>
      </c>
      <c r="AB18" s="77">
        <v>52</v>
      </c>
      <c r="AC18" s="62">
        <f t="shared" si="3"/>
        <v>0.72486772486772488</v>
      </c>
      <c r="AE18" s="76">
        <f>AE17+1</f>
        <v>8</v>
      </c>
      <c r="AF18" s="46" t="s">
        <v>700</v>
      </c>
      <c r="AG18" s="63">
        <v>26</v>
      </c>
      <c r="AH18" s="77">
        <v>10</v>
      </c>
      <c r="AI18" s="62">
        <f t="shared" si="4"/>
        <v>0.61538461538461542</v>
      </c>
      <c r="AK18" s="76">
        <f>AK17+1</f>
        <v>8</v>
      </c>
      <c r="AL18" s="46" t="s">
        <v>75</v>
      </c>
      <c r="AM18" s="61">
        <v>1544</v>
      </c>
      <c r="AN18" s="77">
        <v>614</v>
      </c>
      <c r="AO18" s="62">
        <f t="shared" si="5"/>
        <v>0.6023316062176165</v>
      </c>
      <c r="AQ18" s="76">
        <f>AQ17+1</f>
        <v>8</v>
      </c>
      <c r="AR18" s="46" t="s">
        <v>302</v>
      </c>
      <c r="AS18" s="63">
        <v>138</v>
      </c>
      <c r="AT18" s="77">
        <v>60</v>
      </c>
      <c r="AU18" s="62">
        <f t="shared" si="6"/>
        <v>0.56521739130434789</v>
      </c>
      <c r="AW18" s="76">
        <f>AW17+1</f>
        <v>8</v>
      </c>
      <c r="AX18" s="46" t="s">
        <v>238</v>
      </c>
      <c r="AY18" s="63">
        <v>199</v>
      </c>
      <c r="AZ18" s="77">
        <v>81</v>
      </c>
      <c r="BA18" s="62">
        <f t="shared" si="7"/>
        <v>0.59296482412060303</v>
      </c>
    </row>
    <row r="19" spans="1:53">
      <c r="A19" s="46" t="s">
        <v>58</v>
      </c>
      <c r="B19" s="46" t="s">
        <v>120</v>
      </c>
      <c r="C19" s="63">
        <v>623</v>
      </c>
      <c r="D19" s="77">
        <v>290</v>
      </c>
      <c r="E19" s="62">
        <f t="shared" si="8"/>
        <v>0.5345104333868379</v>
      </c>
      <c r="G19" s="76">
        <f t="shared" si="9"/>
        <v>15</v>
      </c>
      <c r="H19" s="46" t="s">
        <v>245</v>
      </c>
      <c r="I19" s="63">
        <v>189</v>
      </c>
      <c r="J19" s="77">
        <v>67</v>
      </c>
      <c r="K19" s="62">
        <f t="shared" si="0"/>
        <v>0.64550264550264558</v>
      </c>
      <c r="M19" s="76">
        <f t="shared" si="10"/>
        <v>15</v>
      </c>
      <c r="N19" s="46" t="s">
        <v>233</v>
      </c>
      <c r="O19" s="63">
        <v>201</v>
      </c>
      <c r="P19" s="77">
        <v>87</v>
      </c>
      <c r="Q19" s="62">
        <f t="shared" si="1"/>
        <v>0.56716417910447769</v>
      </c>
      <c r="S19" s="76">
        <f t="shared" si="11"/>
        <v>15</v>
      </c>
      <c r="T19" s="46" t="s">
        <v>624</v>
      </c>
      <c r="U19" s="63">
        <v>35</v>
      </c>
      <c r="V19" s="77">
        <v>21</v>
      </c>
      <c r="W19" s="62">
        <f t="shared" si="2"/>
        <v>0.4</v>
      </c>
      <c r="Y19" s="76">
        <f t="shared" si="12"/>
        <v>15</v>
      </c>
      <c r="Z19" s="46" t="s">
        <v>415</v>
      </c>
      <c r="AA19" s="63">
        <v>81</v>
      </c>
      <c r="AB19" s="77">
        <v>23</v>
      </c>
      <c r="AC19" s="62">
        <f t="shared" si="3"/>
        <v>0.71604938271604945</v>
      </c>
      <c r="AE19" s="76">
        <v>8</v>
      </c>
      <c r="AF19" s="46" t="s">
        <v>203</v>
      </c>
      <c r="AG19" s="63">
        <v>259</v>
      </c>
      <c r="AH19" s="77">
        <v>100</v>
      </c>
      <c r="AI19" s="62">
        <f t="shared" si="4"/>
        <v>0.61389961389961389</v>
      </c>
      <c r="AK19" s="76">
        <v>8</v>
      </c>
      <c r="AL19" s="46" t="s">
        <v>313</v>
      </c>
      <c r="AM19" s="63">
        <v>133</v>
      </c>
      <c r="AN19" s="77">
        <v>53</v>
      </c>
      <c r="AO19" s="62">
        <f t="shared" si="5"/>
        <v>0.60150375939849621</v>
      </c>
      <c r="AQ19" s="76">
        <v>8</v>
      </c>
      <c r="AR19" s="46" t="s">
        <v>57</v>
      </c>
      <c r="AS19" s="61">
        <v>9334</v>
      </c>
      <c r="AT19" s="77">
        <v>4065</v>
      </c>
      <c r="AU19" s="62">
        <f t="shared" si="6"/>
        <v>0.56449539318620101</v>
      </c>
      <c r="AW19" s="76">
        <v>8</v>
      </c>
      <c r="AX19" s="46" t="s">
        <v>731</v>
      </c>
      <c r="AY19" s="63">
        <v>22</v>
      </c>
      <c r="AZ19" s="77">
        <v>9</v>
      </c>
      <c r="BA19" s="62">
        <f t="shared" si="7"/>
        <v>0.59090909090909083</v>
      </c>
    </row>
    <row r="20" spans="1:53">
      <c r="A20" s="46" t="s">
        <v>72</v>
      </c>
      <c r="B20" s="46" t="s">
        <v>103</v>
      </c>
      <c r="C20" s="63">
        <v>862</v>
      </c>
      <c r="D20" s="77">
        <v>317</v>
      </c>
      <c r="E20" s="62">
        <f t="shared" si="8"/>
        <v>0.63225058004640378</v>
      </c>
      <c r="G20" s="76">
        <f t="shared" si="9"/>
        <v>16</v>
      </c>
      <c r="H20" s="46" t="s">
        <v>70</v>
      </c>
      <c r="I20" s="61">
        <v>2542</v>
      </c>
      <c r="J20" s="77">
        <v>933</v>
      </c>
      <c r="K20" s="62">
        <f t="shared" si="0"/>
        <v>0.63296616837136122</v>
      </c>
      <c r="M20" s="76">
        <f t="shared" si="10"/>
        <v>16</v>
      </c>
      <c r="N20" s="46" t="s">
        <v>528</v>
      </c>
      <c r="O20" s="63">
        <v>54</v>
      </c>
      <c r="P20" s="77">
        <v>24</v>
      </c>
      <c r="Q20" s="62">
        <f t="shared" si="1"/>
        <v>0.55555555555555558</v>
      </c>
      <c r="S20" s="76">
        <f t="shared" si="11"/>
        <v>16</v>
      </c>
      <c r="T20" s="46" t="s">
        <v>316</v>
      </c>
      <c r="U20" s="63">
        <v>129</v>
      </c>
      <c r="V20" s="77">
        <v>85</v>
      </c>
      <c r="W20" s="62">
        <f t="shared" si="2"/>
        <v>0.34108527131782951</v>
      </c>
      <c r="Y20" s="76">
        <f t="shared" si="12"/>
        <v>16</v>
      </c>
      <c r="Z20" s="46" t="s">
        <v>472</v>
      </c>
      <c r="AA20" s="63">
        <v>65</v>
      </c>
      <c r="AB20" s="77">
        <v>20</v>
      </c>
      <c r="AC20" s="62">
        <f t="shared" si="3"/>
        <v>0.69230769230769229</v>
      </c>
      <c r="AE20" s="76">
        <f>AE19+1</f>
        <v>9</v>
      </c>
      <c r="AF20" s="46" t="s">
        <v>686</v>
      </c>
      <c r="AG20" s="63">
        <v>28</v>
      </c>
      <c r="AH20" s="77">
        <v>11</v>
      </c>
      <c r="AI20" s="62">
        <f t="shared" si="4"/>
        <v>0.60714285714285721</v>
      </c>
      <c r="AK20" s="76">
        <f>AK19+1</f>
        <v>9</v>
      </c>
      <c r="AL20" s="46" t="s">
        <v>228</v>
      </c>
      <c r="AM20" s="63">
        <v>209</v>
      </c>
      <c r="AN20" s="77">
        <v>85</v>
      </c>
      <c r="AO20" s="62">
        <f t="shared" si="5"/>
        <v>0.59330143540669855</v>
      </c>
      <c r="AQ20" s="76">
        <f>AQ19+1</f>
        <v>9</v>
      </c>
      <c r="AR20" s="46" t="s">
        <v>868</v>
      </c>
      <c r="AS20" s="63">
        <v>9</v>
      </c>
      <c r="AT20" s="77">
        <v>4</v>
      </c>
      <c r="AU20" s="62">
        <f t="shared" si="6"/>
        <v>0.55555555555555558</v>
      </c>
      <c r="AW20" s="76">
        <f>AW19+1</f>
        <v>9</v>
      </c>
      <c r="AX20" s="46" t="s">
        <v>680</v>
      </c>
      <c r="AY20" s="63">
        <v>29</v>
      </c>
      <c r="AZ20" s="77">
        <v>12</v>
      </c>
      <c r="BA20" s="62">
        <f t="shared" si="7"/>
        <v>0.5862068965517242</v>
      </c>
    </row>
    <row r="21" spans="1:53">
      <c r="A21" s="46" t="s">
        <v>58</v>
      </c>
      <c r="B21" s="46" t="s">
        <v>426</v>
      </c>
      <c r="C21" s="63">
        <v>76</v>
      </c>
      <c r="D21" s="77">
        <v>39</v>
      </c>
      <c r="E21" s="62">
        <f t="shared" si="8"/>
        <v>0.48684210526315785</v>
      </c>
      <c r="G21" s="76">
        <f t="shared" si="9"/>
        <v>17</v>
      </c>
      <c r="H21" s="46" t="s">
        <v>82</v>
      </c>
      <c r="I21" s="61">
        <v>1326</v>
      </c>
      <c r="J21" s="77">
        <v>506</v>
      </c>
      <c r="K21" s="62">
        <f t="shared" si="0"/>
        <v>0.61840120663650078</v>
      </c>
      <c r="M21" s="76">
        <f t="shared" si="10"/>
        <v>17</v>
      </c>
      <c r="N21" s="46" t="s">
        <v>349</v>
      </c>
      <c r="O21" s="63">
        <v>110</v>
      </c>
      <c r="P21" s="77">
        <v>49</v>
      </c>
      <c r="Q21" s="62">
        <f t="shared" si="1"/>
        <v>0.55454545454545456</v>
      </c>
      <c r="S21" s="76">
        <f t="shared" si="11"/>
        <v>17</v>
      </c>
      <c r="T21" s="46" t="s">
        <v>267</v>
      </c>
      <c r="U21" s="63">
        <v>167</v>
      </c>
      <c r="V21" s="77">
        <v>111</v>
      </c>
      <c r="W21" s="62">
        <f t="shared" si="2"/>
        <v>0.33532934131736525</v>
      </c>
      <c r="Y21" s="76">
        <f t="shared" si="12"/>
        <v>17</v>
      </c>
      <c r="Z21" s="46" t="s">
        <v>287</v>
      </c>
      <c r="AA21" s="63">
        <v>149</v>
      </c>
      <c r="AB21" s="77">
        <v>48</v>
      </c>
      <c r="AC21" s="62">
        <f t="shared" si="3"/>
        <v>0.67785234899328861</v>
      </c>
      <c r="AE21" s="76">
        <v>9</v>
      </c>
      <c r="AF21" s="46" t="s">
        <v>554</v>
      </c>
      <c r="AG21" s="63">
        <v>48</v>
      </c>
      <c r="AH21" s="77">
        <v>19</v>
      </c>
      <c r="AI21" s="62">
        <f t="shared" si="4"/>
        <v>0.60416666666666674</v>
      </c>
      <c r="AK21" s="76">
        <v>9</v>
      </c>
      <c r="AL21" s="46" t="s">
        <v>151</v>
      </c>
      <c r="AM21" s="63">
        <v>388</v>
      </c>
      <c r="AN21" s="77">
        <v>161</v>
      </c>
      <c r="AO21" s="62">
        <f t="shared" si="5"/>
        <v>0.5850515463917525</v>
      </c>
      <c r="AQ21" s="76">
        <v>9</v>
      </c>
      <c r="AR21" s="46" t="s">
        <v>489</v>
      </c>
      <c r="AS21" s="63">
        <v>63</v>
      </c>
      <c r="AT21" s="77">
        <v>28</v>
      </c>
      <c r="AU21" s="62">
        <f t="shared" si="6"/>
        <v>0.55555555555555558</v>
      </c>
      <c r="AW21" s="76">
        <v>9</v>
      </c>
      <c r="AX21" s="46" t="s">
        <v>337</v>
      </c>
      <c r="AY21" s="63">
        <v>118</v>
      </c>
      <c r="AZ21" s="77">
        <v>49</v>
      </c>
      <c r="BA21" s="62">
        <f t="shared" si="7"/>
        <v>0.5847457627118644</v>
      </c>
    </row>
    <row r="22" spans="1:53">
      <c r="A22" s="46" t="s">
        <v>1452</v>
      </c>
      <c r="B22" s="46" t="s">
        <v>132</v>
      </c>
      <c r="C22" s="63">
        <v>527</v>
      </c>
      <c r="D22" s="77">
        <v>210</v>
      </c>
      <c r="E22" s="62">
        <f t="shared" si="8"/>
        <v>0.60151802656546494</v>
      </c>
      <c r="G22" s="76">
        <f t="shared" si="9"/>
        <v>18</v>
      </c>
      <c r="H22" s="46" t="s">
        <v>147</v>
      </c>
      <c r="I22" s="63">
        <v>400</v>
      </c>
      <c r="J22" s="77">
        <v>154</v>
      </c>
      <c r="K22" s="62">
        <f t="shared" si="0"/>
        <v>0.61499999999999999</v>
      </c>
      <c r="M22" s="76">
        <f t="shared" si="10"/>
        <v>18</v>
      </c>
      <c r="N22" s="46" t="s">
        <v>516</v>
      </c>
      <c r="O22" s="63">
        <v>56</v>
      </c>
      <c r="P22" s="77">
        <v>25</v>
      </c>
      <c r="Q22" s="62">
        <f t="shared" si="1"/>
        <v>0.5535714285714286</v>
      </c>
      <c r="S22" s="76">
        <f t="shared" si="11"/>
        <v>18</v>
      </c>
      <c r="T22" s="46" t="s">
        <v>442</v>
      </c>
      <c r="U22" s="63">
        <v>72</v>
      </c>
      <c r="V22" s="77">
        <v>49</v>
      </c>
      <c r="W22" s="62">
        <f t="shared" si="2"/>
        <v>0.31944444444444442</v>
      </c>
      <c r="Y22" s="76">
        <f t="shared" si="12"/>
        <v>18</v>
      </c>
      <c r="Z22" s="46" t="s">
        <v>175</v>
      </c>
      <c r="AA22" s="63">
        <v>307</v>
      </c>
      <c r="AB22" s="77">
        <v>102</v>
      </c>
      <c r="AC22" s="62">
        <f t="shared" si="3"/>
        <v>0.66775244299674275</v>
      </c>
      <c r="AE22" s="76">
        <f>AE21+1</f>
        <v>10</v>
      </c>
      <c r="AF22" s="46" t="s">
        <v>557</v>
      </c>
      <c r="AG22" s="63">
        <v>48</v>
      </c>
      <c r="AH22" s="77">
        <v>19</v>
      </c>
      <c r="AI22" s="62">
        <f t="shared" si="4"/>
        <v>0.60416666666666674</v>
      </c>
      <c r="AK22" s="76">
        <f>AK21+1</f>
        <v>10</v>
      </c>
      <c r="AL22" s="46" t="s">
        <v>257</v>
      </c>
      <c r="AM22" s="63">
        <v>180</v>
      </c>
      <c r="AN22" s="77">
        <v>75</v>
      </c>
      <c r="AO22" s="62">
        <f t="shared" si="5"/>
        <v>0.58333333333333326</v>
      </c>
      <c r="AQ22" s="76">
        <f>AQ21+1</f>
        <v>10</v>
      </c>
      <c r="AR22" s="46" t="s">
        <v>97</v>
      </c>
      <c r="AS22" s="63">
        <v>928</v>
      </c>
      <c r="AT22" s="77">
        <v>414</v>
      </c>
      <c r="AU22" s="62">
        <f t="shared" si="6"/>
        <v>0.55387931034482762</v>
      </c>
      <c r="AW22" s="76">
        <f>AW21+1</f>
        <v>10</v>
      </c>
      <c r="AX22" s="46" t="s">
        <v>91</v>
      </c>
      <c r="AY22" s="61">
        <v>1000</v>
      </c>
      <c r="AZ22" s="77">
        <v>424</v>
      </c>
      <c r="BA22" s="62">
        <f t="shared" si="7"/>
        <v>0.57600000000000007</v>
      </c>
    </row>
    <row r="23" spans="1:53">
      <c r="A23" s="46" t="s">
        <v>64</v>
      </c>
      <c r="B23" s="46" t="s">
        <v>560</v>
      </c>
      <c r="C23" s="63">
        <v>47</v>
      </c>
      <c r="D23" s="77">
        <v>23</v>
      </c>
      <c r="E23" s="62">
        <f t="shared" si="8"/>
        <v>0.5106382978723405</v>
      </c>
      <c r="G23" s="76">
        <f t="shared" si="9"/>
        <v>19</v>
      </c>
      <c r="H23" s="46" t="s">
        <v>659</v>
      </c>
      <c r="I23" s="63">
        <v>31</v>
      </c>
      <c r="J23" s="77">
        <v>12</v>
      </c>
      <c r="K23" s="62">
        <f t="shared" si="0"/>
        <v>0.61290322580645162</v>
      </c>
      <c r="M23" s="76">
        <f t="shared" si="10"/>
        <v>19</v>
      </c>
      <c r="N23" s="46" t="s">
        <v>464</v>
      </c>
      <c r="O23" s="63">
        <v>67</v>
      </c>
      <c r="P23" s="77">
        <v>30</v>
      </c>
      <c r="Q23" s="62">
        <f t="shared" si="1"/>
        <v>0.55223880597014929</v>
      </c>
      <c r="S23" s="76">
        <f t="shared" si="11"/>
        <v>19</v>
      </c>
      <c r="T23" s="46" t="s">
        <v>652</v>
      </c>
      <c r="U23" s="63">
        <v>33</v>
      </c>
      <c r="V23" s="77">
        <v>28</v>
      </c>
      <c r="W23" s="62">
        <f t="shared" si="2"/>
        <v>0.15151515151515149</v>
      </c>
      <c r="Y23" s="76">
        <f t="shared" si="12"/>
        <v>19</v>
      </c>
      <c r="Z23" s="46" t="s">
        <v>832</v>
      </c>
      <c r="AA23" s="63">
        <v>12</v>
      </c>
      <c r="AB23" s="77">
        <v>4</v>
      </c>
      <c r="AC23" s="62">
        <f t="shared" si="3"/>
        <v>0.66666666666666674</v>
      </c>
      <c r="AE23" s="76">
        <v>10</v>
      </c>
      <c r="AF23" s="46" t="s">
        <v>67</v>
      </c>
      <c r="AG23" s="61">
        <v>2998</v>
      </c>
      <c r="AH23" s="77">
        <v>1192</v>
      </c>
      <c r="AI23" s="62">
        <f t="shared" si="4"/>
        <v>0.60240160106737828</v>
      </c>
      <c r="AK23" s="76">
        <v>10</v>
      </c>
      <c r="AL23" s="46" t="s">
        <v>107</v>
      </c>
      <c r="AM23" s="63">
        <v>736</v>
      </c>
      <c r="AN23" s="77">
        <v>310</v>
      </c>
      <c r="AO23" s="62">
        <f t="shared" si="5"/>
        <v>0.57880434782608692</v>
      </c>
      <c r="AQ23" s="76">
        <v>10</v>
      </c>
      <c r="AR23" s="46" t="s">
        <v>803</v>
      </c>
      <c r="AS23" s="63">
        <v>15</v>
      </c>
      <c r="AT23" s="77">
        <v>7</v>
      </c>
      <c r="AU23" s="62">
        <f t="shared" si="6"/>
        <v>0.53333333333333333</v>
      </c>
      <c r="AW23" s="76">
        <v>10</v>
      </c>
      <c r="AX23" s="46" t="s">
        <v>87</v>
      </c>
      <c r="AY23" s="61">
        <v>1120</v>
      </c>
      <c r="AZ23" s="77">
        <v>482</v>
      </c>
      <c r="BA23" s="62">
        <f t="shared" si="7"/>
        <v>0.56964285714285712</v>
      </c>
    </row>
    <row r="24" spans="1:53">
      <c r="A24" s="46" t="s">
        <v>72</v>
      </c>
      <c r="B24" s="46" t="s">
        <v>241</v>
      </c>
      <c r="C24" s="63">
        <v>197</v>
      </c>
      <c r="D24" s="77">
        <v>140</v>
      </c>
      <c r="E24" s="62">
        <f t="shared" si="8"/>
        <v>0.28934010152284262</v>
      </c>
      <c r="G24" s="76">
        <f t="shared" si="9"/>
        <v>20</v>
      </c>
      <c r="H24" s="46" t="s">
        <v>55</v>
      </c>
      <c r="I24" s="61">
        <v>10008</v>
      </c>
      <c r="J24" s="77">
        <v>3901</v>
      </c>
      <c r="K24" s="62">
        <f t="shared" si="0"/>
        <v>0.61021183053557149</v>
      </c>
      <c r="M24" s="76">
        <f t="shared" si="10"/>
        <v>20</v>
      </c>
      <c r="N24" s="46" t="s">
        <v>752</v>
      </c>
      <c r="O24" s="63">
        <v>20</v>
      </c>
      <c r="P24" s="77">
        <v>9</v>
      </c>
      <c r="Q24" s="62">
        <f t="shared" si="1"/>
        <v>0.55000000000000004</v>
      </c>
      <c r="S24" s="255" t="s">
        <v>42</v>
      </c>
      <c r="T24" s="255"/>
      <c r="U24" s="78">
        <f>SUM(U5:U23)</f>
        <v>4275</v>
      </c>
      <c r="V24" s="78">
        <f>SUM(V5:V23)</f>
        <v>2259</v>
      </c>
      <c r="W24" s="79">
        <f t="shared" si="2"/>
        <v>0.4715789473684211</v>
      </c>
      <c r="Y24" s="76">
        <f t="shared" si="12"/>
        <v>20</v>
      </c>
      <c r="Z24" s="46" t="s">
        <v>622</v>
      </c>
      <c r="AA24" s="63">
        <v>36</v>
      </c>
      <c r="AB24" s="77">
        <v>12</v>
      </c>
      <c r="AC24" s="62">
        <f t="shared" si="3"/>
        <v>0.66666666666666674</v>
      </c>
      <c r="AE24" s="76">
        <f>AE23+1</f>
        <v>11</v>
      </c>
      <c r="AF24" s="46" t="s">
        <v>220</v>
      </c>
      <c r="AG24" s="63">
        <v>223</v>
      </c>
      <c r="AH24" s="77">
        <v>89</v>
      </c>
      <c r="AI24" s="62">
        <f t="shared" si="4"/>
        <v>0.60089686098654704</v>
      </c>
      <c r="AK24" s="76">
        <f>AK23+1</f>
        <v>11</v>
      </c>
      <c r="AL24" s="46" t="s">
        <v>200</v>
      </c>
      <c r="AM24" s="63">
        <v>260</v>
      </c>
      <c r="AN24" s="77">
        <v>110</v>
      </c>
      <c r="AO24" s="62">
        <f t="shared" si="5"/>
        <v>0.57692307692307687</v>
      </c>
      <c r="AQ24" s="76">
        <f>AQ23+1</f>
        <v>11</v>
      </c>
      <c r="AR24" s="46" t="s">
        <v>657</v>
      </c>
      <c r="AS24" s="63">
        <v>32</v>
      </c>
      <c r="AT24" s="77">
        <v>15</v>
      </c>
      <c r="AU24" s="62">
        <f t="shared" si="6"/>
        <v>0.53125</v>
      </c>
      <c r="AW24" s="76">
        <f>AW23+1</f>
        <v>11</v>
      </c>
      <c r="AX24" s="46" t="s">
        <v>798</v>
      </c>
      <c r="AY24" s="63">
        <v>16</v>
      </c>
      <c r="AZ24" s="77">
        <v>7</v>
      </c>
      <c r="BA24" s="62">
        <f t="shared" si="7"/>
        <v>0.5625</v>
      </c>
    </row>
    <row r="25" spans="1:53">
      <c r="A25" s="46" t="s">
        <v>72</v>
      </c>
      <c r="B25" s="46" t="s">
        <v>356</v>
      </c>
      <c r="C25" s="63">
        <v>106</v>
      </c>
      <c r="D25" s="77">
        <v>60</v>
      </c>
      <c r="E25" s="62">
        <f t="shared" si="8"/>
        <v>0.43396226415094341</v>
      </c>
      <c r="G25" s="76">
        <f t="shared" si="9"/>
        <v>21</v>
      </c>
      <c r="H25" s="46" t="s">
        <v>53</v>
      </c>
      <c r="I25" s="61">
        <v>41798</v>
      </c>
      <c r="J25" s="77">
        <v>16371</v>
      </c>
      <c r="K25" s="62">
        <f t="shared" si="0"/>
        <v>0.60833054213120241</v>
      </c>
      <c r="M25" s="76">
        <f t="shared" si="10"/>
        <v>21</v>
      </c>
      <c r="N25" s="46" t="s">
        <v>78</v>
      </c>
      <c r="O25" s="61">
        <v>1453</v>
      </c>
      <c r="P25" s="77">
        <v>655</v>
      </c>
      <c r="Q25" s="62">
        <f t="shared" si="1"/>
        <v>0.54920853406744663</v>
      </c>
      <c r="Y25" s="76">
        <f t="shared" si="12"/>
        <v>21</v>
      </c>
      <c r="Z25" s="46" t="s">
        <v>519</v>
      </c>
      <c r="AA25" s="63">
        <v>55</v>
      </c>
      <c r="AB25" s="77">
        <v>19</v>
      </c>
      <c r="AC25" s="62">
        <f t="shared" si="3"/>
        <v>0.65454545454545454</v>
      </c>
      <c r="AE25" s="76">
        <v>11</v>
      </c>
      <c r="AF25" s="46" t="s">
        <v>861</v>
      </c>
      <c r="AG25" s="63">
        <v>10</v>
      </c>
      <c r="AH25" s="77">
        <v>4</v>
      </c>
      <c r="AI25" s="62">
        <f t="shared" si="4"/>
        <v>0.6</v>
      </c>
      <c r="AK25" s="76">
        <v>11</v>
      </c>
      <c r="AL25" s="46" t="s">
        <v>703</v>
      </c>
      <c r="AM25" s="63">
        <v>26</v>
      </c>
      <c r="AN25" s="77">
        <v>11</v>
      </c>
      <c r="AO25" s="62">
        <f t="shared" si="5"/>
        <v>0.57692307692307687</v>
      </c>
      <c r="AQ25" s="76">
        <v>11</v>
      </c>
      <c r="AR25" s="46" t="s">
        <v>122</v>
      </c>
      <c r="AS25" s="63">
        <v>594</v>
      </c>
      <c r="AT25" s="77">
        <v>280</v>
      </c>
      <c r="AU25" s="62">
        <f t="shared" si="6"/>
        <v>0.52861952861952854</v>
      </c>
      <c r="AW25" s="76">
        <v>11</v>
      </c>
      <c r="AX25" s="46" t="s">
        <v>458</v>
      </c>
      <c r="AY25" s="63">
        <v>68</v>
      </c>
      <c r="AZ25" s="77">
        <v>30</v>
      </c>
      <c r="BA25" s="62">
        <f t="shared" si="7"/>
        <v>0.55882352941176472</v>
      </c>
    </row>
    <row r="26" spans="1:53">
      <c r="A26" s="46" t="s">
        <v>58</v>
      </c>
      <c r="B26" s="46" t="s">
        <v>377</v>
      </c>
      <c r="C26" s="63">
        <v>93</v>
      </c>
      <c r="D26" s="77">
        <v>44</v>
      </c>
      <c r="E26" s="62">
        <f t="shared" si="8"/>
        <v>0.5268817204301075</v>
      </c>
      <c r="G26" s="76">
        <f t="shared" si="9"/>
        <v>22</v>
      </c>
      <c r="H26" s="46" t="s">
        <v>63</v>
      </c>
      <c r="I26" s="61">
        <v>4126</v>
      </c>
      <c r="J26" s="77">
        <v>1631</v>
      </c>
      <c r="K26" s="62">
        <f t="shared" si="0"/>
        <v>0.60470189045079981</v>
      </c>
      <c r="M26" s="76">
        <f t="shared" si="10"/>
        <v>22</v>
      </c>
      <c r="N26" s="46" t="s">
        <v>218</v>
      </c>
      <c r="O26" s="63">
        <v>226</v>
      </c>
      <c r="P26" s="77">
        <v>107</v>
      </c>
      <c r="Q26" s="62">
        <f t="shared" si="1"/>
        <v>0.52654867256637172</v>
      </c>
      <c r="Y26" s="76">
        <f t="shared" si="12"/>
        <v>22</v>
      </c>
      <c r="Z26" s="46" t="s">
        <v>459</v>
      </c>
      <c r="AA26" s="63">
        <v>68</v>
      </c>
      <c r="AB26" s="77">
        <v>26</v>
      </c>
      <c r="AC26" s="62">
        <f t="shared" si="3"/>
        <v>0.61764705882352944</v>
      </c>
      <c r="AE26" s="76">
        <f>AE25+1</f>
        <v>12</v>
      </c>
      <c r="AF26" s="46" t="s">
        <v>65</v>
      </c>
      <c r="AG26" s="61">
        <v>3644</v>
      </c>
      <c r="AH26" s="77">
        <v>1493</v>
      </c>
      <c r="AI26" s="62">
        <f t="shared" si="4"/>
        <v>0.5902854006586169</v>
      </c>
      <c r="AK26" s="76">
        <f>AK25+1</f>
        <v>12</v>
      </c>
      <c r="AL26" s="46" t="s">
        <v>443</v>
      </c>
      <c r="AM26" s="63">
        <v>71</v>
      </c>
      <c r="AN26" s="77">
        <v>31</v>
      </c>
      <c r="AO26" s="62">
        <f t="shared" si="5"/>
        <v>0.56338028169014087</v>
      </c>
      <c r="AQ26" s="76">
        <f>AQ25+1</f>
        <v>12</v>
      </c>
      <c r="AR26" s="46" t="s">
        <v>763</v>
      </c>
      <c r="AS26" s="63">
        <v>19</v>
      </c>
      <c r="AT26" s="77">
        <v>9</v>
      </c>
      <c r="AU26" s="62">
        <f t="shared" si="6"/>
        <v>0.52631578947368429</v>
      </c>
      <c r="AW26" s="76">
        <f>AW25+1</f>
        <v>12</v>
      </c>
      <c r="AX26" s="46" t="s">
        <v>640</v>
      </c>
      <c r="AY26" s="63">
        <v>34</v>
      </c>
      <c r="AZ26" s="77">
        <v>15</v>
      </c>
      <c r="BA26" s="62">
        <f t="shared" si="7"/>
        <v>0.55882352941176472</v>
      </c>
    </row>
    <row r="27" spans="1:53">
      <c r="A27" s="46" t="s">
        <v>58</v>
      </c>
      <c r="B27" s="46" t="s">
        <v>541</v>
      </c>
      <c r="C27" s="63">
        <v>51</v>
      </c>
      <c r="D27" s="77">
        <v>32</v>
      </c>
      <c r="E27" s="62">
        <f t="shared" si="8"/>
        <v>0.37254901960784315</v>
      </c>
      <c r="G27" s="76">
        <f t="shared" si="9"/>
        <v>23</v>
      </c>
      <c r="H27" s="46" t="s">
        <v>804</v>
      </c>
      <c r="I27" s="63">
        <v>15</v>
      </c>
      <c r="J27" s="77">
        <v>6</v>
      </c>
      <c r="K27" s="62">
        <f t="shared" si="0"/>
        <v>0.6</v>
      </c>
      <c r="M27" s="76">
        <f t="shared" si="10"/>
        <v>23</v>
      </c>
      <c r="N27" s="46" t="s">
        <v>427</v>
      </c>
      <c r="O27" s="63">
        <v>76</v>
      </c>
      <c r="P27" s="77">
        <v>36</v>
      </c>
      <c r="Q27" s="62">
        <f t="shared" si="1"/>
        <v>0.52631578947368429</v>
      </c>
      <c r="Y27" s="76">
        <f t="shared" si="12"/>
        <v>23</v>
      </c>
      <c r="Z27" s="46" t="s">
        <v>172</v>
      </c>
      <c r="AA27" s="63">
        <v>314</v>
      </c>
      <c r="AB27" s="77">
        <v>121</v>
      </c>
      <c r="AC27" s="62">
        <f t="shared" si="3"/>
        <v>0.61464968152866239</v>
      </c>
      <c r="AE27" s="76">
        <v>12</v>
      </c>
      <c r="AF27" s="46" t="s">
        <v>653</v>
      </c>
      <c r="AG27" s="63">
        <v>33</v>
      </c>
      <c r="AH27" s="77">
        <v>14</v>
      </c>
      <c r="AI27" s="62">
        <f t="shared" si="4"/>
        <v>0.57575757575757569</v>
      </c>
      <c r="AK27" s="76">
        <v>12</v>
      </c>
      <c r="AL27" s="46" t="s">
        <v>259</v>
      </c>
      <c r="AM27" s="63">
        <v>175</v>
      </c>
      <c r="AN27" s="77">
        <v>77</v>
      </c>
      <c r="AO27" s="62">
        <f t="shared" si="5"/>
        <v>0.56000000000000005</v>
      </c>
      <c r="AQ27" s="76">
        <v>12</v>
      </c>
      <c r="AR27" s="46" t="s">
        <v>768</v>
      </c>
      <c r="AS27" s="63">
        <v>19</v>
      </c>
      <c r="AT27" s="77">
        <v>9</v>
      </c>
      <c r="AU27" s="62">
        <f t="shared" si="6"/>
        <v>0.52631578947368429</v>
      </c>
      <c r="AW27" s="76">
        <v>12</v>
      </c>
      <c r="AX27" s="46" t="s">
        <v>344</v>
      </c>
      <c r="AY27" s="63">
        <v>113</v>
      </c>
      <c r="AZ27" s="77">
        <v>50</v>
      </c>
      <c r="BA27" s="62">
        <f t="shared" si="7"/>
        <v>0.55752212389380529</v>
      </c>
    </row>
    <row r="28" spans="1:53">
      <c r="A28" s="46" t="s">
        <v>58</v>
      </c>
      <c r="B28" s="46" t="s">
        <v>422</v>
      </c>
      <c r="C28" s="63">
        <v>77</v>
      </c>
      <c r="D28" s="77">
        <v>46</v>
      </c>
      <c r="E28" s="62">
        <f t="shared" si="8"/>
        <v>0.40259740259740262</v>
      </c>
      <c r="G28" s="76">
        <f t="shared" si="9"/>
        <v>24</v>
      </c>
      <c r="H28" s="46" t="s">
        <v>714</v>
      </c>
      <c r="I28" s="63">
        <v>25</v>
      </c>
      <c r="J28" s="77">
        <v>10</v>
      </c>
      <c r="K28" s="62">
        <f t="shared" si="0"/>
        <v>0.6</v>
      </c>
      <c r="M28" s="76">
        <f t="shared" si="10"/>
        <v>24</v>
      </c>
      <c r="N28" s="46" t="s">
        <v>184</v>
      </c>
      <c r="O28" s="63">
        <v>291</v>
      </c>
      <c r="P28" s="77">
        <v>138</v>
      </c>
      <c r="Q28" s="62">
        <f t="shared" si="1"/>
        <v>0.52577319587628868</v>
      </c>
      <c r="Y28" s="76">
        <f t="shared" si="12"/>
        <v>24</v>
      </c>
      <c r="Z28" s="46" t="s">
        <v>165</v>
      </c>
      <c r="AA28" s="63">
        <v>344</v>
      </c>
      <c r="AB28" s="77">
        <v>133</v>
      </c>
      <c r="AC28" s="62">
        <f t="shared" si="3"/>
        <v>0.61337209302325579</v>
      </c>
      <c r="AE28" s="76">
        <f>AE27+1</f>
        <v>13</v>
      </c>
      <c r="AF28" s="46" t="s">
        <v>235</v>
      </c>
      <c r="AG28" s="63">
        <v>199</v>
      </c>
      <c r="AH28" s="77">
        <v>88</v>
      </c>
      <c r="AI28" s="62">
        <f t="shared" si="4"/>
        <v>0.55778894472361806</v>
      </c>
      <c r="AK28" s="76">
        <f>AK27+1</f>
        <v>13</v>
      </c>
      <c r="AL28" s="46" t="s">
        <v>211</v>
      </c>
      <c r="AM28" s="63">
        <v>240</v>
      </c>
      <c r="AN28" s="77">
        <v>106</v>
      </c>
      <c r="AO28" s="62">
        <f t="shared" si="5"/>
        <v>0.55833333333333335</v>
      </c>
      <c r="AQ28" s="76">
        <f>AQ27+1</f>
        <v>13</v>
      </c>
      <c r="AR28" s="46" t="s">
        <v>130</v>
      </c>
      <c r="AS28" s="63">
        <v>535</v>
      </c>
      <c r="AT28" s="77">
        <v>255</v>
      </c>
      <c r="AU28" s="62">
        <f t="shared" si="6"/>
        <v>0.52336448598130847</v>
      </c>
      <c r="AW28" s="76">
        <f>AW27+1</f>
        <v>13</v>
      </c>
      <c r="AX28" s="46" t="s">
        <v>84</v>
      </c>
      <c r="AY28" s="61">
        <v>1197</v>
      </c>
      <c r="AZ28" s="77">
        <v>534</v>
      </c>
      <c r="BA28" s="62">
        <f t="shared" si="7"/>
        <v>0.55388471177944865</v>
      </c>
    </row>
    <row r="29" spans="1:53">
      <c r="A29" s="46" t="s">
        <v>64</v>
      </c>
      <c r="B29" s="46" t="s">
        <v>536</v>
      </c>
      <c r="C29" s="63">
        <v>52</v>
      </c>
      <c r="D29" s="77">
        <v>34</v>
      </c>
      <c r="E29" s="62">
        <f t="shared" si="8"/>
        <v>0.34615384615384615</v>
      </c>
      <c r="G29" s="76">
        <f t="shared" si="9"/>
        <v>25</v>
      </c>
      <c r="H29" s="46" t="s">
        <v>162</v>
      </c>
      <c r="I29" s="63">
        <v>355</v>
      </c>
      <c r="J29" s="77">
        <v>143</v>
      </c>
      <c r="K29" s="62">
        <f t="shared" si="0"/>
        <v>0.59718309859154928</v>
      </c>
      <c r="M29" s="76">
        <f t="shared" si="10"/>
        <v>25</v>
      </c>
      <c r="N29" s="46" t="s">
        <v>421</v>
      </c>
      <c r="O29" s="63">
        <v>78</v>
      </c>
      <c r="P29" s="77">
        <v>37</v>
      </c>
      <c r="Q29" s="62">
        <f t="shared" si="1"/>
        <v>0.52564102564102566</v>
      </c>
      <c r="Y29" s="76">
        <f t="shared" si="12"/>
        <v>25</v>
      </c>
      <c r="Z29" s="46" t="s">
        <v>806</v>
      </c>
      <c r="AA29" s="63">
        <v>15</v>
      </c>
      <c r="AB29" s="77">
        <v>6</v>
      </c>
      <c r="AC29" s="62">
        <f t="shared" si="3"/>
        <v>0.6</v>
      </c>
      <c r="AE29" s="76">
        <v>13</v>
      </c>
      <c r="AF29" s="46" t="s">
        <v>197</v>
      </c>
      <c r="AG29" s="63">
        <v>264</v>
      </c>
      <c r="AH29" s="77">
        <v>117</v>
      </c>
      <c r="AI29" s="62">
        <f t="shared" si="4"/>
        <v>0.55681818181818188</v>
      </c>
      <c r="AK29" s="76">
        <v>13</v>
      </c>
      <c r="AL29" s="46" t="s">
        <v>866</v>
      </c>
      <c r="AM29" s="63">
        <v>9</v>
      </c>
      <c r="AN29" s="77">
        <v>4</v>
      </c>
      <c r="AO29" s="62">
        <f t="shared" si="5"/>
        <v>0.55555555555555558</v>
      </c>
      <c r="AQ29" s="76">
        <v>13</v>
      </c>
      <c r="AR29" s="46" t="s">
        <v>246</v>
      </c>
      <c r="AS29" s="63">
        <v>189</v>
      </c>
      <c r="AT29" s="77">
        <v>91</v>
      </c>
      <c r="AU29" s="62">
        <f t="shared" si="6"/>
        <v>0.5185185185185186</v>
      </c>
      <c r="AW29" s="76">
        <v>13</v>
      </c>
      <c r="AX29" s="46" t="s">
        <v>396</v>
      </c>
      <c r="AY29" s="63">
        <v>87</v>
      </c>
      <c r="AZ29" s="77">
        <v>39</v>
      </c>
      <c r="BA29" s="62">
        <f t="shared" si="7"/>
        <v>0.55172413793103448</v>
      </c>
    </row>
    <row r="30" spans="1:53">
      <c r="A30" s="46" t="s">
        <v>64</v>
      </c>
      <c r="B30" s="46" t="s">
        <v>311</v>
      </c>
      <c r="C30" s="63">
        <v>133</v>
      </c>
      <c r="D30" s="77">
        <v>96</v>
      </c>
      <c r="E30" s="62">
        <f t="shared" si="8"/>
        <v>0.27819548872180455</v>
      </c>
      <c r="G30" s="76">
        <f t="shared" si="9"/>
        <v>26</v>
      </c>
      <c r="H30" s="46" t="s">
        <v>363</v>
      </c>
      <c r="I30" s="63">
        <v>104</v>
      </c>
      <c r="J30" s="77">
        <v>42</v>
      </c>
      <c r="K30" s="62">
        <f t="shared" si="0"/>
        <v>0.59615384615384615</v>
      </c>
      <c r="M30" s="76">
        <f t="shared" si="10"/>
        <v>26</v>
      </c>
      <c r="N30" s="46" t="s">
        <v>601</v>
      </c>
      <c r="O30" s="63">
        <v>40</v>
      </c>
      <c r="P30" s="77">
        <v>19</v>
      </c>
      <c r="Q30" s="62">
        <f t="shared" si="1"/>
        <v>0.52500000000000002</v>
      </c>
      <c r="Y30" s="76">
        <f t="shared" si="12"/>
        <v>26</v>
      </c>
      <c r="Z30" s="46" t="s">
        <v>810</v>
      </c>
      <c r="AA30" s="63">
        <v>15</v>
      </c>
      <c r="AB30" s="77">
        <v>6</v>
      </c>
      <c r="AC30" s="62">
        <f t="shared" si="3"/>
        <v>0.6</v>
      </c>
      <c r="AE30" s="76">
        <f>AE29+1</f>
        <v>14</v>
      </c>
      <c r="AF30" s="46" t="s">
        <v>283</v>
      </c>
      <c r="AG30" s="63">
        <v>153</v>
      </c>
      <c r="AH30" s="77">
        <v>68</v>
      </c>
      <c r="AI30" s="62">
        <f t="shared" si="4"/>
        <v>0.55555555555555558</v>
      </c>
      <c r="AK30" s="76">
        <f>AK29+1</f>
        <v>14</v>
      </c>
      <c r="AL30" s="46" t="s">
        <v>73</v>
      </c>
      <c r="AM30" s="61">
        <v>1623</v>
      </c>
      <c r="AN30" s="77">
        <v>723</v>
      </c>
      <c r="AO30" s="62">
        <f t="shared" si="5"/>
        <v>0.55452865064695012</v>
      </c>
      <c r="AQ30" s="76">
        <f>AQ29+1</f>
        <v>14</v>
      </c>
      <c r="AR30" s="46" t="s">
        <v>334</v>
      </c>
      <c r="AS30" s="63">
        <v>119</v>
      </c>
      <c r="AT30" s="77">
        <v>58</v>
      </c>
      <c r="AU30" s="62">
        <f t="shared" si="6"/>
        <v>0.51260504201680668</v>
      </c>
      <c r="AW30" s="76">
        <f>AW29+1</f>
        <v>14</v>
      </c>
      <c r="AX30" s="46" t="s">
        <v>545</v>
      </c>
      <c r="AY30" s="63">
        <v>51</v>
      </c>
      <c r="AZ30" s="77">
        <v>23</v>
      </c>
      <c r="BA30" s="62">
        <f t="shared" si="7"/>
        <v>0.5490196078431373</v>
      </c>
    </row>
    <row r="31" spans="1:53">
      <c r="A31" s="46" t="s">
        <v>1452</v>
      </c>
      <c r="B31" s="46" t="s">
        <v>597</v>
      </c>
      <c r="C31" s="63">
        <v>41</v>
      </c>
      <c r="D31" s="77">
        <v>9</v>
      </c>
      <c r="E31" s="62">
        <f t="shared" si="8"/>
        <v>0.78048780487804881</v>
      </c>
      <c r="G31" s="76">
        <f t="shared" si="9"/>
        <v>27</v>
      </c>
      <c r="H31" s="46" t="s">
        <v>506</v>
      </c>
      <c r="I31" s="63">
        <v>59</v>
      </c>
      <c r="J31" s="77">
        <v>24</v>
      </c>
      <c r="K31" s="62">
        <f t="shared" si="0"/>
        <v>0.59322033898305082</v>
      </c>
      <c r="M31" s="76">
        <f t="shared" si="10"/>
        <v>27</v>
      </c>
      <c r="N31" s="46" t="s">
        <v>312</v>
      </c>
      <c r="O31" s="63">
        <v>133</v>
      </c>
      <c r="P31" s="77">
        <v>65</v>
      </c>
      <c r="Q31" s="62">
        <f t="shared" si="1"/>
        <v>0.51127819548872178</v>
      </c>
      <c r="Y31" s="76">
        <f t="shared" si="12"/>
        <v>27</v>
      </c>
      <c r="Z31" s="46" t="s">
        <v>593</v>
      </c>
      <c r="AA31" s="63">
        <v>42</v>
      </c>
      <c r="AB31" s="77">
        <v>17</v>
      </c>
      <c r="AC31" s="62">
        <f t="shared" si="3"/>
        <v>0.59523809523809523</v>
      </c>
      <c r="AE31" s="76">
        <v>14</v>
      </c>
      <c r="AF31" s="46" t="s">
        <v>430</v>
      </c>
      <c r="AG31" s="63">
        <v>76</v>
      </c>
      <c r="AH31" s="77">
        <v>34</v>
      </c>
      <c r="AI31" s="62">
        <f t="shared" si="4"/>
        <v>0.55263157894736836</v>
      </c>
      <c r="AK31" s="76">
        <v>14</v>
      </c>
      <c r="AL31" s="46" t="s">
        <v>86</v>
      </c>
      <c r="AM31" s="61">
        <v>1148</v>
      </c>
      <c r="AN31" s="77">
        <v>526</v>
      </c>
      <c r="AO31" s="62">
        <f t="shared" si="5"/>
        <v>0.54181184668989546</v>
      </c>
      <c r="AQ31" s="76">
        <v>14</v>
      </c>
      <c r="AR31" s="46" t="s">
        <v>88</v>
      </c>
      <c r="AS31" s="61">
        <v>1060</v>
      </c>
      <c r="AT31" s="77">
        <v>519</v>
      </c>
      <c r="AU31" s="62">
        <f t="shared" si="6"/>
        <v>0.51037735849056598</v>
      </c>
      <c r="AW31" s="76">
        <v>14</v>
      </c>
      <c r="AX31" s="46" t="s">
        <v>587</v>
      </c>
      <c r="AY31" s="63">
        <v>42</v>
      </c>
      <c r="AZ31" s="77">
        <v>19</v>
      </c>
      <c r="BA31" s="62">
        <f t="shared" si="7"/>
        <v>0.54761904761904767</v>
      </c>
    </row>
    <row r="32" spans="1:53">
      <c r="A32" s="46" t="s">
        <v>58</v>
      </c>
      <c r="B32" s="46" t="s">
        <v>762</v>
      </c>
      <c r="C32" s="63">
        <v>19</v>
      </c>
      <c r="D32" s="77">
        <v>12</v>
      </c>
      <c r="E32" s="62">
        <f t="shared" si="8"/>
        <v>0.36842105263157898</v>
      </c>
      <c r="G32" s="76">
        <f t="shared" si="9"/>
        <v>28</v>
      </c>
      <c r="H32" s="46" t="s">
        <v>71</v>
      </c>
      <c r="I32" s="61">
        <v>2001</v>
      </c>
      <c r="J32" s="77">
        <v>815</v>
      </c>
      <c r="K32" s="62">
        <f t="shared" si="0"/>
        <v>0.59270364817591203</v>
      </c>
      <c r="M32" s="76">
        <f t="shared" si="10"/>
        <v>28</v>
      </c>
      <c r="N32" s="46" t="s">
        <v>487</v>
      </c>
      <c r="O32" s="63">
        <v>63</v>
      </c>
      <c r="P32" s="77">
        <v>31</v>
      </c>
      <c r="Q32" s="62">
        <f t="shared" si="1"/>
        <v>0.50793650793650791</v>
      </c>
      <c r="Y32" s="76">
        <f t="shared" si="12"/>
        <v>28</v>
      </c>
      <c r="Z32" s="46" t="s">
        <v>618</v>
      </c>
      <c r="AA32" s="63">
        <v>37</v>
      </c>
      <c r="AB32" s="77">
        <v>15</v>
      </c>
      <c r="AC32" s="62">
        <f t="shared" si="3"/>
        <v>0.59459459459459452</v>
      </c>
      <c r="AE32" s="76">
        <f>AE31+1</f>
        <v>15</v>
      </c>
      <c r="AF32" s="46" t="s">
        <v>502</v>
      </c>
      <c r="AG32" s="63">
        <v>60</v>
      </c>
      <c r="AH32" s="77">
        <v>27</v>
      </c>
      <c r="AI32" s="62">
        <f t="shared" si="4"/>
        <v>0.55000000000000004</v>
      </c>
      <c r="AK32" s="76">
        <f>AK31+1</f>
        <v>15</v>
      </c>
      <c r="AL32" s="46" t="s">
        <v>133</v>
      </c>
      <c r="AM32" s="63">
        <v>526</v>
      </c>
      <c r="AN32" s="77">
        <v>242</v>
      </c>
      <c r="AO32" s="62">
        <f t="shared" si="5"/>
        <v>0.53992395437262353</v>
      </c>
      <c r="AQ32" s="76">
        <f>AQ31+1</f>
        <v>15</v>
      </c>
      <c r="AR32" s="46" t="s">
        <v>854</v>
      </c>
      <c r="AS32" s="63">
        <v>10</v>
      </c>
      <c r="AT32" s="77">
        <v>5</v>
      </c>
      <c r="AU32" s="62">
        <f t="shared" si="6"/>
        <v>0.5</v>
      </c>
      <c r="AW32" s="76">
        <f>AW31+1</f>
        <v>15</v>
      </c>
      <c r="AX32" s="46" t="s">
        <v>357</v>
      </c>
      <c r="AY32" s="63">
        <v>106</v>
      </c>
      <c r="AZ32" s="77">
        <v>49</v>
      </c>
      <c r="BA32" s="62">
        <f t="shared" si="7"/>
        <v>0.53773584905660377</v>
      </c>
    </row>
    <row r="33" spans="1:53">
      <c r="A33" s="46" t="s">
        <v>72</v>
      </c>
      <c r="B33" s="46" t="s">
        <v>194</v>
      </c>
      <c r="C33" s="63">
        <v>269</v>
      </c>
      <c r="D33" s="77">
        <v>139</v>
      </c>
      <c r="E33" s="62">
        <f t="shared" si="8"/>
        <v>0.48327137546468402</v>
      </c>
      <c r="G33" s="76">
        <f t="shared" si="9"/>
        <v>29</v>
      </c>
      <c r="H33" s="46" t="s">
        <v>466</v>
      </c>
      <c r="I33" s="63">
        <v>66</v>
      </c>
      <c r="J33" s="77">
        <v>27</v>
      </c>
      <c r="K33" s="62">
        <f t="shared" si="0"/>
        <v>0.59090909090909083</v>
      </c>
      <c r="M33" s="76">
        <f t="shared" si="10"/>
        <v>29</v>
      </c>
      <c r="N33" s="46" t="s">
        <v>547</v>
      </c>
      <c r="O33" s="63">
        <v>50</v>
      </c>
      <c r="P33" s="77">
        <v>25</v>
      </c>
      <c r="Q33" s="62">
        <f t="shared" si="1"/>
        <v>0.5</v>
      </c>
      <c r="Y33" s="76">
        <f t="shared" si="12"/>
        <v>29</v>
      </c>
      <c r="Z33" s="46" t="s">
        <v>691</v>
      </c>
      <c r="AA33" s="63">
        <v>27</v>
      </c>
      <c r="AB33" s="77">
        <v>11</v>
      </c>
      <c r="AC33" s="62">
        <f t="shared" si="3"/>
        <v>0.59259259259259256</v>
      </c>
      <c r="AE33" s="76">
        <v>15</v>
      </c>
      <c r="AF33" s="46" t="s">
        <v>757</v>
      </c>
      <c r="AG33" s="63">
        <v>20</v>
      </c>
      <c r="AH33" s="77">
        <v>9</v>
      </c>
      <c r="AI33" s="62">
        <f t="shared" si="4"/>
        <v>0.55000000000000004</v>
      </c>
      <c r="AK33" s="76">
        <v>15</v>
      </c>
      <c r="AL33" s="46" t="s">
        <v>76</v>
      </c>
      <c r="AM33" s="61">
        <v>1525</v>
      </c>
      <c r="AN33" s="77">
        <v>706</v>
      </c>
      <c r="AO33" s="62">
        <f t="shared" si="5"/>
        <v>0.53704918032786886</v>
      </c>
      <c r="AQ33" s="76">
        <v>15</v>
      </c>
      <c r="AR33" s="46" t="s">
        <v>482</v>
      </c>
      <c r="AS33" s="63">
        <v>63</v>
      </c>
      <c r="AT33" s="77">
        <v>32</v>
      </c>
      <c r="AU33" s="62">
        <f t="shared" si="6"/>
        <v>0.49206349206349209</v>
      </c>
      <c r="AW33" s="76">
        <v>15</v>
      </c>
      <c r="AX33" s="46" t="s">
        <v>120</v>
      </c>
      <c r="AY33" s="63">
        <v>623</v>
      </c>
      <c r="AZ33" s="77">
        <v>290</v>
      </c>
      <c r="BA33" s="62">
        <f t="shared" si="7"/>
        <v>0.5345104333868379</v>
      </c>
    </row>
    <row r="34" spans="1:53">
      <c r="A34" s="46" t="s">
        <v>72</v>
      </c>
      <c r="B34" s="46" t="s">
        <v>336</v>
      </c>
      <c r="C34" s="63">
        <v>118</v>
      </c>
      <c r="D34" s="77">
        <v>69</v>
      </c>
      <c r="E34" s="62">
        <f t="shared" si="8"/>
        <v>0.4152542372881356</v>
      </c>
      <c r="G34" s="76">
        <f t="shared" si="9"/>
        <v>30</v>
      </c>
      <c r="H34" s="46" t="s">
        <v>293</v>
      </c>
      <c r="I34" s="63">
        <v>144</v>
      </c>
      <c r="J34" s="77">
        <v>59</v>
      </c>
      <c r="K34" s="62">
        <f t="shared" si="0"/>
        <v>0.59027777777777779</v>
      </c>
      <c r="M34" s="76">
        <f t="shared" si="10"/>
        <v>30</v>
      </c>
      <c r="N34" s="46" t="s">
        <v>231</v>
      </c>
      <c r="O34" s="63">
        <v>206</v>
      </c>
      <c r="P34" s="77">
        <v>104</v>
      </c>
      <c r="Q34" s="62">
        <f t="shared" si="1"/>
        <v>0.49514563106796117</v>
      </c>
      <c r="Y34" s="76">
        <f t="shared" si="12"/>
        <v>30</v>
      </c>
      <c r="Z34" s="46" t="s">
        <v>414</v>
      </c>
      <c r="AA34" s="63">
        <v>81</v>
      </c>
      <c r="AB34" s="77">
        <v>33</v>
      </c>
      <c r="AC34" s="62">
        <f t="shared" si="3"/>
        <v>0.59259259259259256</v>
      </c>
      <c r="AE34" s="76">
        <f>AE33+1</f>
        <v>16</v>
      </c>
      <c r="AF34" s="46" t="s">
        <v>850</v>
      </c>
      <c r="AG34" s="63">
        <v>11</v>
      </c>
      <c r="AH34" s="77">
        <v>5</v>
      </c>
      <c r="AI34" s="62">
        <f t="shared" si="4"/>
        <v>0.54545454545454541</v>
      </c>
      <c r="AK34" s="76">
        <f>AK33+1</f>
        <v>16</v>
      </c>
      <c r="AL34" s="46" t="s">
        <v>93</v>
      </c>
      <c r="AM34" s="63">
        <v>973</v>
      </c>
      <c r="AN34" s="77">
        <v>454</v>
      </c>
      <c r="AO34" s="62">
        <f t="shared" si="5"/>
        <v>0.53340184994861262</v>
      </c>
      <c r="AQ34" s="76">
        <f>AQ33+1</f>
        <v>16</v>
      </c>
      <c r="AR34" s="46" t="s">
        <v>381</v>
      </c>
      <c r="AS34" s="63">
        <v>91</v>
      </c>
      <c r="AT34" s="77">
        <v>47</v>
      </c>
      <c r="AU34" s="62">
        <f t="shared" si="6"/>
        <v>0.48351648351648346</v>
      </c>
      <c r="AW34" s="76">
        <f>AW33+1</f>
        <v>16</v>
      </c>
      <c r="AX34" s="46" t="s">
        <v>377</v>
      </c>
      <c r="AY34" s="63">
        <v>93</v>
      </c>
      <c r="AZ34" s="77">
        <v>44</v>
      </c>
      <c r="BA34" s="62">
        <f t="shared" si="7"/>
        <v>0.5268817204301075</v>
      </c>
    </row>
    <row r="35" spans="1:53">
      <c r="A35" s="46" t="s">
        <v>1452</v>
      </c>
      <c r="B35" s="46" t="s">
        <v>537</v>
      </c>
      <c r="C35" s="63">
        <v>52</v>
      </c>
      <c r="D35" s="77">
        <v>14</v>
      </c>
      <c r="E35" s="62">
        <f t="shared" si="8"/>
        <v>0.73076923076923084</v>
      </c>
      <c r="G35" s="76">
        <f t="shared" si="9"/>
        <v>31</v>
      </c>
      <c r="H35" s="46" t="s">
        <v>224</v>
      </c>
      <c r="I35" s="63">
        <v>214</v>
      </c>
      <c r="J35" s="77">
        <v>88</v>
      </c>
      <c r="K35" s="62">
        <f t="shared" si="0"/>
        <v>0.58878504672897192</v>
      </c>
      <c r="M35" s="76">
        <f t="shared" si="10"/>
        <v>31</v>
      </c>
      <c r="N35" s="46" t="s">
        <v>99</v>
      </c>
      <c r="O35" s="63">
        <v>880</v>
      </c>
      <c r="P35" s="77">
        <v>446</v>
      </c>
      <c r="Q35" s="62">
        <f t="shared" si="1"/>
        <v>0.49318181818181817</v>
      </c>
      <c r="Y35" s="76">
        <f t="shared" si="12"/>
        <v>31</v>
      </c>
      <c r="Z35" s="46" t="s">
        <v>735</v>
      </c>
      <c r="AA35" s="63">
        <v>22</v>
      </c>
      <c r="AB35" s="77">
        <v>9</v>
      </c>
      <c r="AC35" s="62">
        <f t="shared" si="3"/>
        <v>0.59090909090909083</v>
      </c>
      <c r="AE35" s="76">
        <v>16</v>
      </c>
      <c r="AF35" s="46" t="s">
        <v>182</v>
      </c>
      <c r="AG35" s="63">
        <v>293</v>
      </c>
      <c r="AH35" s="77">
        <v>134</v>
      </c>
      <c r="AI35" s="62">
        <f t="shared" si="4"/>
        <v>0.54266211604095571</v>
      </c>
      <c r="AK35" s="76">
        <v>16</v>
      </c>
      <c r="AL35" s="46" t="s">
        <v>265</v>
      </c>
      <c r="AM35" s="63">
        <v>171</v>
      </c>
      <c r="AN35" s="77">
        <v>80</v>
      </c>
      <c r="AO35" s="62">
        <f t="shared" si="5"/>
        <v>0.53216374269005851</v>
      </c>
      <c r="AQ35" s="76">
        <v>16</v>
      </c>
      <c r="AR35" s="46" t="s">
        <v>296</v>
      </c>
      <c r="AS35" s="63">
        <v>143</v>
      </c>
      <c r="AT35" s="77">
        <v>74</v>
      </c>
      <c r="AU35" s="62">
        <f t="shared" si="6"/>
        <v>0.4825174825174825</v>
      </c>
      <c r="AW35" s="76">
        <v>16</v>
      </c>
      <c r="AX35" s="46" t="s">
        <v>767</v>
      </c>
      <c r="AY35" s="63">
        <v>19</v>
      </c>
      <c r="AZ35" s="77">
        <v>9</v>
      </c>
      <c r="BA35" s="62">
        <f t="shared" si="7"/>
        <v>0.52631578947368429</v>
      </c>
    </row>
    <row r="36" spans="1:53">
      <c r="A36" s="46" t="s">
        <v>58</v>
      </c>
      <c r="B36" s="46" t="s">
        <v>400</v>
      </c>
      <c r="C36" s="63">
        <v>85</v>
      </c>
      <c r="D36" s="77">
        <v>48</v>
      </c>
      <c r="E36" s="62">
        <f t="shared" si="8"/>
        <v>0.43529411764705883</v>
      </c>
      <c r="G36" s="76">
        <f t="shared" si="9"/>
        <v>32</v>
      </c>
      <c r="H36" s="46" t="s">
        <v>128</v>
      </c>
      <c r="I36" s="63">
        <v>539</v>
      </c>
      <c r="J36" s="77">
        <v>222</v>
      </c>
      <c r="K36" s="62">
        <f t="shared" si="0"/>
        <v>0.58812615955473091</v>
      </c>
      <c r="M36" s="76">
        <f t="shared" si="10"/>
        <v>32</v>
      </c>
      <c r="N36" s="46" t="s">
        <v>343</v>
      </c>
      <c r="O36" s="63">
        <v>114</v>
      </c>
      <c r="P36" s="77">
        <v>58</v>
      </c>
      <c r="Q36" s="62">
        <f t="shared" si="1"/>
        <v>0.49122807017543857</v>
      </c>
      <c r="Y36" s="76">
        <f t="shared" si="12"/>
        <v>32</v>
      </c>
      <c r="Z36" s="46" t="s">
        <v>62</v>
      </c>
      <c r="AA36" s="61">
        <v>4271</v>
      </c>
      <c r="AB36" s="77">
        <v>1763</v>
      </c>
      <c r="AC36" s="62">
        <f t="shared" si="3"/>
        <v>0.58721610863966278</v>
      </c>
      <c r="AE36" s="76">
        <f>AE35+1</f>
        <v>17</v>
      </c>
      <c r="AF36" s="46" t="s">
        <v>94</v>
      </c>
      <c r="AG36" s="63">
        <v>951</v>
      </c>
      <c r="AH36" s="77">
        <v>440</v>
      </c>
      <c r="AI36" s="62">
        <f t="shared" si="4"/>
        <v>0.53732912723449</v>
      </c>
      <c r="AK36" s="76">
        <f>AK35+1</f>
        <v>17</v>
      </c>
      <c r="AL36" s="46" t="s">
        <v>533</v>
      </c>
      <c r="AM36" s="63">
        <v>53</v>
      </c>
      <c r="AN36" s="77">
        <v>25</v>
      </c>
      <c r="AO36" s="62">
        <f t="shared" si="5"/>
        <v>0.52830188679245282</v>
      </c>
      <c r="AQ36" s="76">
        <f>AQ35+1</f>
        <v>17</v>
      </c>
      <c r="AR36" s="46" t="s">
        <v>248</v>
      </c>
      <c r="AS36" s="63">
        <v>187</v>
      </c>
      <c r="AT36" s="77">
        <v>99</v>
      </c>
      <c r="AU36" s="62">
        <f t="shared" si="6"/>
        <v>0.47058823529411764</v>
      </c>
      <c r="AW36" s="76">
        <f>AW35+1</f>
        <v>17</v>
      </c>
      <c r="AX36" s="46" t="s">
        <v>420</v>
      </c>
      <c r="AY36" s="63">
        <v>78</v>
      </c>
      <c r="AZ36" s="77">
        <v>37</v>
      </c>
      <c r="BA36" s="62">
        <f t="shared" si="7"/>
        <v>0.52564102564102566</v>
      </c>
    </row>
    <row r="37" spans="1:53">
      <c r="A37" s="46" t="s">
        <v>64</v>
      </c>
      <c r="B37" s="46" t="s">
        <v>523</v>
      </c>
      <c r="C37" s="63">
        <v>54</v>
      </c>
      <c r="D37" s="77">
        <v>32</v>
      </c>
      <c r="E37" s="62">
        <f t="shared" si="8"/>
        <v>0.40740740740740744</v>
      </c>
      <c r="G37" s="76">
        <f t="shared" si="9"/>
        <v>33</v>
      </c>
      <c r="H37" s="46" t="s">
        <v>60</v>
      </c>
      <c r="I37" s="61">
        <v>6002</v>
      </c>
      <c r="J37" s="77">
        <v>2485</v>
      </c>
      <c r="K37" s="62">
        <f t="shared" ref="K37:K68" si="13">1-(J37/I37)</f>
        <v>0.58597134288570474</v>
      </c>
      <c r="M37" s="76">
        <f t="shared" si="10"/>
        <v>33</v>
      </c>
      <c r="N37" s="46" t="s">
        <v>216</v>
      </c>
      <c r="O37" s="63">
        <v>227</v>
      </c>
      <c r="P37" s="77">
        <v>118</v>
      </c>
      <c r="Q37" s="62">
        <f t="shared" ref="Q37:Q68" si="14">1-(P37/O37)</f>
        <v>0.48017621145374445</v>
      </c>
      <c r="Y37" s="76">
        <f t="shared" si="12"/>
        <v>33</v>
      </c>
      <c r="Z37" s="46" t="s">
        <v>572</v>
      </c>
      <c r="AA37" s="63">
        <v>45</v>
      </c>
      <c r="AB37" s="77">
        <v>19</v>
      </c>
      <c r="AC37" s="62">
        <f t="shared" ref="AC37:AC68" si="15">1-(AB37/AA37)</f>
        <v>0.57777777777777772</v>
      </c>
      <c r="AE37" s="76">
        <v>17</v>
      </c>
      <c r="AF37" s="46" t="s">
        <v>376</v>
      </c>
      <c r="AG37" s="63">
        <v>94</v>
      </c>
      <c r="AH37" s="77">
        <v>44</v>
      </c>
      <c r="AI37" s="62">
        <f t="shared" ref="AI37:AI68" si="16">1-(AH37/AG37)</f>
        <v>0.53191489361702127</v>
      </c>
      <c r="AK37" s="76">
        <v>17</v>
      </c>
      <c r="AL37" s="46" t="s">
        <v>309</v>
      </c>
      <c r="AM37" s="63">
        <v>135</v>
      </c>
      <c r="AN37" s="77">
        <v>64</v>
      </c>
      <c r="AO37" s="62">
        <f t="shared" ref="AO37:AO68" si="17">1-(AN37/AM37)</f>
        <v>0.52592592592592591</v>
      </c>
      <c r="AQ37" s="76">
        <v>17</v>
      </c>
      <c r="AR37" s="46" t="s">
        <v>77</v>
      </c>
      <c r="AS37" s="61">
        <v>1499</v>
      </c>
      <c r="AT37" s="77">
        <v>813</v>
      </c>
      <c r="AU37" s="62">
        <f t="shared" ref="AU37:AU68" si="18">1-(AT37/AS37)</f>
        <v>0.45763842561707802</v>
      </c>
      <c r="AW37" s="76">
        <v>17</v>
      </c>
      <c r="AX37" s="46" t="s">
        <v>744</v>
      </c>
      <c r="AY37" s="63">
        <v>21</v>
      </c>
      <c r="AZ37" s="77">
        <v>10</v>
      </c>
      <c r="BA37" s="62">
        <f t="shared" ref="BA37:BA68" si="19">1-(AZ37/AY37)</f>
        <v>0.52380952380952384</v>
      </c>
    </row>
    <row r="38" spans="1:53">
      <c r="A38" s="46" t="s">
        <v>58</v>
      </c>
      <c r="B38" s="46" t="s">
        <v>824</v>
      </c>
      <c r="C38" s="63">
        <v>12</v>
      </c>
      <c r="D38" s="77">
        <v>1</v>
      </c>
      <c r="E38" s="62">
        <f t="shared" si="8"/>
        <v>0.91666666666666663</v>
      </c>
      <c r="G38" s="76">
        <f t="shared" si="9"/>
        <v>34</v>
      </c>
      <c r="H38" s="46" t="s">
        <v>125</v>
      </c>
      <c r="I38" s="63">
        <v>583</v>
      </c>
      <c r="J38" s="77">
        <v>252</v>
      </c>
      <c r="K38" s="62">
        <f t="shared" si="13"/>
        <v>0.56775300171526588</v>
      </c>
      <c r="M38" s="76">
        <f t="shared" si="10"/>
        <v>34</v>
      </c>
      <c r="N38" s="46" t="s">
        <v>112</v>
      </c>
      <c r="O38" s="63">
        <v>685</v>
      </c>
      <c r="P38" s="77">
        <v>358</v>
      </c>
      <c r="Q38" s="62">
        <f t="shared" si="14"/>
        <v>0.47737226277372258</v>
      </c>
      <c r="Y38" s="76">
        <f t="shared" si="12"/>
        <v>34</v>
      </c>
      <c r="Z38" s="46" t="s">
        <v>815</v>
      </c>
      <c r="AA38" s="63">
        <v>14</v>
      </c>
      <c r="AB38" s="77">
        <v>6</v>
      </c>
      <c r="AC38" s="62">
        <f t="shared" si="15"/>
        <v>0.5714285714285714</v>
      </c>
      <c r="AE38" s="76">
        <f>AE37+1</f>
        <v>18</v>
      </c>
      <c r="AF38" s="46" t="s">
        <v>551</v>
      </c>
      <c r="AG38" s="63">
        <v>49</v>
      </c>
      <c r="AH38" s="77">
        <v>23</v>
      </c>
      <c r="AI38" s="62">
        <f t="shared" si="16"/>
        <v>0.53061224489795911</v>
      </c>
      <c r="AK38" s="76">
        <f>AK37+1</f>
        <v>18</v>
      </c>
      <c r="AL38" s="46" t="s">
        <v>446</v>
      </c>
      <c r="AM38" s="63">
        <v>71</v>
      </c>
      <c r="AN38" s="77">
        <v>34</v>
      </c>
      <c r="AO38" s="62">
        <f t="shared" si="17"/>
        <v>0.52112676056338025</v>
      </c>
      <c r="AQ38" s="76">
        <f>AQ37+1</f>
        <v>18</v>
      </c>
      <c r="AR38" s="46" t="s">
        <v>85</v>
      </c>
      <c r="AS38" s="61">
        <v>1183</v>
      </c>
      <c r="AT38" s="77">
        <v>642</v>
      </c>
      <c r="AU38" s="62">
        <f t="shared" si="18"/>
        <v>0.45731191885038036</v>
      </c>
      <c r="AW38" s="76">
        <f>AW37+1</f>
        <v>18</v>
      </c>
      <c r="AX38" s="46" t="s">
        <v>199</v>
      </c>
      <c r="AY38" s="63">
        <v>262</v>
      </c>
      <c r="AZ38" s="77">
        <v>125</v>
      </c>
      <c r="BA38" s="62">
        <f t="shared" si="19"/>
        <v>0.52290076335877855</v>
      </c>
    </row>
    <row r="39" spans="1:53">
      <c r="A39" s="46" t="s">
        <v>52</v>
      </c>
      <c r="B39" s="46" t="s">
        <v>876</v>
      </c>
      <c r="C39" s="63">
        <v>8</v>
      </c>
      <c r="D39" s="77">
        <v>2</v>
      </c>
      <c r="E39" s="62">
        <f t="shared" si="8"/>
        <v>0.75</v>
      </c>
      <c r="G39" s="76">
        <f t="shared" si="9"/>
        <v>35</v>
      </c>
      <c r="H39" s="46" t="s">
        <v>155</v>
      </c>
      <c r="I39" s="63">
        <v>367</v>
      </c>
      <c r="J39" s="77">
        <v>163</v>
      </c>
      <c r="K39" s="62">
        <f t="shared" si="13"/>
        <v>0.55585831062670299</v>
      </c>
      <c r="M39" s="76">
        <f t="shared" si="10"/>
        <v>35</v>
      </c>
      <c r="N39" s="46" t="s">
        <v>189</v>
      </c>
      <c r="O39" s="63">
        <v>283</v>
      </c>
      <c r="P39" s="77">
        <v>148</v>
      </c>
      <c r="Q39" s="62">
        <f t="shared" si="14"/>
        <v>0.47703180212014129</v>
      </c>
      <c r="Y39" s="76">
        <f t="shared" si="12"/>
        <v>35</v>
      </c>
      <c r="Z39" s="46" t="s">
        <v>885</v>
      </c>
      <c r="AA39" s="63">
        <v>7</v>
      </c>
      <c r="AB39" s="77">
        <v>3</v>
      </c>
      <c r="AC39" s="62">
        <f t="shared" si="15"/>
        <v>0.5714285714285714</v>
      </c>
      <c r="AE39" s="76">
        <v>18</v>
      </c>
      <c r="AF39" s="46" t="s">
        <v>242</v>
      </c>
      <c r="AG39" s="63">
        <v>193</v>
      </c>
      <c r="AH39" s="77">
        <v>91</v>
      </c>
      <c r="AI39" s="62">
        <f t="shared" si="16"/>
        <v>0.52849740932642486</v>
      </c>
      <c r="AK39" s="76">
        <v>18</v>
      </c>
      <c r="AL39" s="46" t="s">
        <v>239</v>
      </c>
      <c r="AM39" s="63">
        <v>198</v>
      </c>
      <c r="AN39" s="77">
        <v>95</v>
      </c>
      <c r="AO39" s="62">
        <f t="shared" si="17"/>
        <v>0.52020202020202022</v>
      </c>
      <c r="AQ39" s="76">
        <v>18</v>
      </c>
      <c r="AR39" s="46" t="s">
        <v>368</v>
      </c>
      <c r="AS39" s="63">
        <v>101</v>
      </c>
      <c r="AT39" s="77">
        <v>55</v>
      </c>
      <c r="AU39" s="62">
        <f t="shared" si="18"/>
        <v>0.45544554455445541</v>
      </c>
      <c r="AW39" s="76">
        <v>18</v>
      </c>
      <c r="AX39" s="46" t="s">
        <v>100</v>
      </c>
      <c r="AY39" s="63">
        <v>877</v>
      </c>
      <c r="AZ39" s="77">
        <v>422</v>
      </c>
      <c r="BA39" s="62">
        <f t="shared" si="19"/>
        <v>0.51881413911060426</v>
      </c>
    </row>
    <row r="40" spans="1:53">
      <c r="A40" s="46" t="s">
        <v>58</v>
      </c>
      <c r="B40" s="46" t="s">
        <v>689</v>
      </c>
      <c r="C40" s="63">
        <v>27</v>
      </c>
      <c r="D40" s="77">
        <v>15</v>
      </c>
      <c r="E40" s="62">
        <f t="shared" si="8"/>
        <v>0.44444444444444442</v>
      </c>
      <c r="G40" s="76">
        <f t="shared" si="9"/>
        <v>36</v>
      </c>
      <c r="H40" s="46" t="s">
        <v>271</v>
      </c>
      <c r="I40" s="63">
        <v>165</v>
      </c>
      <c r="J40" s="77">
        <v>74</v>
      </c>
      <c r="K40" s="62">
        <f t="shared" si="13"/>
        <v>0.55151515151515151</v>
      </c>
      <c r="M40" s="76">
        <f t="shared" si="10"/>
        <v>36</v>
      </c>
      <c r="N40" s="46" t="s">
        <v>746</v>
      </c>
      <c r="O40" s="63">
        <v>21</v>
      </c>
      <c r="P40" s="77">
        <v>11</v>
      </c>
      <c r="Q40" s="62">
        <f t="shared" si="14"/>
        <v>0.47619047619047616</v>
      </c>
      <c r="Y40" s="76">
        <f t="shared" si="12"/>
        <v>36</v>
      </c>
      <c r="Z40" s="46" t="s">
        <v>873</v>
      </c>
      <c r="AA40" s="63">
        <v>9</v>
      </c>
      <c r="AB40" s="77">
        <v>4</v>
      </c>
      <c r="AC40" s="62">
        <f t="shared" si="15"/>
        <v>0.55555555555555558</v>
      </c>
      <c r="AE40" s="76">
        <f>AE39+1</f>
        <v>19</v>
      </c>
      <c r="AF40" s="46" t="s">
        <v>440</v>
      </c>
      <c r="AG40" s="63">
        <v>72</v>
      </c>
      <c r="AH40" s="77">
        <v>34</v>
      </c>
      <c r="AI40" s="62">
        <f t="shared" si="16"/>
        <v>0.52777777777777779</v>
      </c>
      <c r="AK40" s="76">
        <f>AK39+1</f>
        <v>19</v>
      </c>
      <c r="AL40" s="46" t="s">
        <v>697</v>
      </c>
      <c r="AM40" s="63">
        <v>27</v>
      </c>
      <c r="AN40" s="77">
        <v>13</v>
      </c>
      <c r="AO40" s="62">
        <f t="shared" si="17"/>
        <v>0.5185185185185186</v>
      </c>
      <c r="AQ40" s="76">
        <f>AQ39+1</f>
        <v>19</v>
      </c>
      <c r="AR40" s="46" t="s">
        <v>295</v>
      </c>
      <c r="AS40" s="63">
        <v>143</v>
      </c>
      <c r="AT40" s="77">
        <v>78</v>
      </c>
      <c r="AU40" s="62">
        <f t="shared" si="18"/>
        <v>0.45454545454545459</v>
      </c>
      <c r="AW40" s="76">
        <f>AW39+1</f>
        <v>19</v>
      </c>
      <c r="AX40" s="46" t="s">
        <v>499</v>
      </c>
      <c r="AY40" s="63">
        <v>60</v>
      </c>
      <c r="AZ40" s="77">
        <v>29</v>
      </c>
      <c r="BA40" s="62">
        <f t="shared" si="19"/>
        <v>0.51666666666666661</v>
      </c>
    </row>
    <row r="41" spans="1:53">
      <c r="A41" s="46" t="s">
        <v>1452</v>
      </c>
      <c r="B41" s="46" t="s">
        <v>135</v>
      </c>
      <c r="C41" s="63">
        <v>473</v>
      </c>
      <c r="D41" s="77">
        <v>288</v>
      </c>
      <c r="E41" s="62">
        <f t="shared" si="8"/>
        <v>0.39112050739957716</v>
      </c>
      <c r="G41" s="76">
        <f t="shared" si="9"/>
        <v>37</v>
      </c>
      <c r="H41" s="46" t="s">
        <v>532</v>
      </c>
      <c r="I41" s="63">
        <v>53</v>
      </c>
      <c r="J41" s="77">
        <v>24</v>
      </c>
      <c r="K41" s="62">
        <f t="shared" si="13"/>
        <v>0.54716981132075471</v>
      </c>
      <c r="M41" s="76">
        <f t="shared" si="10"/>
        <v>37</v>
      </c>
      <c r="N41" s="46" t="s">
        <v>277</v>
      </c>
      <c r="O41" s="63">
        <v>158</v>
      </c>
      <c r="P41" s="77">
        <v>83</v>
      </c>
      <c r="Q41" s="62">
        <f t="shared" si="14"/>
        <v>0.47468354430379744</v>
      </c>
      <c r="Y41" s="76">
        <f t="shared" si="12"/>
        <v>37</v>
      </c>
      <c r="Z41" s="46" t="s">
        <v>661</v>
      </c>
      <c r="AA41" s="63">
        <v>31</v>
      </c>
      <c r="AB41" s="77">
        <v>14</v>
      </c>
      <c r="AC41" s="62">
        <f t="shared" si="15"/>
        <v>0.54838709677419351</v>
      </c>
      <c r="AE41" s="76">
        <v>19</v>
      </c>
      <c r="AF41" s="46" t="s">
        <v>102</v>
      </c>
      <c r="AG41" s="63">
        <v>872</v>
      </c>
      <c r="AH41" s="77">
        <v>413</v>
      </c>
      <c r="AI41" s="62">
        <f t="shared" si="16"/>
        <v>0.52637614678899081</v>
      </c>
      <c r="AK41" s="76">
        <v>19</v>
      </c>
      <c r="AL41" s="46" t="s">
        <v>83</v>
      </c>
      <c r="AM41" s="61">
        <v>1253</v>
      </c>
      <c r="AN41" s="77">
        <v>605</v>
      </c>
      <c r="AO41" s="62">
        <f t="shared" si="17"/>
        <v>0.51715881883479642</v>
      </c>
      <c r="AQ41" s="76">
        <v>19</v>
      </c>
      <c r="AR41" s="46" t="s">
        <v>118</v>
      </c>
      <c r="AS41" s="63">
        <v>630</v>
      </c>
      <c r="AT41" s="77">
        <v>345</v>
      </c>
      <c r="AU41" s="62">
        <f t="shared" si="18"/>
        <v>0.45238095238095233</v>
      </c>
      <c r="AW41" s="76">
        <v>19</v>
      </c>
      <c r="AX41" s="46" t="s">
        <v>543</v>
      </c>
      <c r="AY41" s="63">
        <v>51</v>
      </c>
      <c r="AZ41" s="77">
        <v>25</v>
      </c>
      <c r="BA41" s="62">
        <f t="shared" si="19"/>
        <v>0.50980392156862742</v>
      </c>
    </row>
    <row r="42" spans="1:53">
      <c r="A42" s="46" t="s">
        <v>56</v>
      </c>
      <c r="B42" s="46" t="s">
        <v>88</v>
      </c>
      <c r="C42" s="61">
        <v>1060</v>
      </c>
      <c r="D42" s="77">
        <v>519</v>
      </c>
      <c r="E42" s="62">
        <f t="shared" si="8"/>
        <v>0.51037735849056598</v>
      </c>
      <c r="G42" s="76">
        <f t="shared" si="9"/>
        <v>38</v>
      </c>
      <c r="H42" s="46" t="s">
        <v>578</v>
      </c>
      <c r="I42" s="63">
        <v>44</v>
      </c>
      <c r="J42" s="77">
        <v>20</v>
      </c>
      <c r="K42" s="62">
        <f t="shared" si="13"/>
        <v>0.54545454545454541</v>
      </c>
      <c r="M42" s="76">
        <f t="shared" si="10"/>
        <v>38</v>
      </c>
      <c r="N42" s="46" t="s">
        <v>177</v>
      </c>
      <c r="O42" s="63">
        <v>299</v>
      </c>
      <c r="P42" s="77">
        <v>160</v>
      </c>
      <c r="Q42" s="62">
        <f t="shared" si="14"/>
        <v>0.46488294314381273</v>
      </c>
      <c r="Y42" s="76">
        <f t="shared" si="12"/>
        <v>38</v>
      </c>
      <c r="Z42" s="46" t="s">
        <v>323</v>
      </c>
      <c r="AA42" s="63">
        <v>126</v>
      </c>
      <c r="AB42" s="77">
        <v>57</v>
      </c>
      <c r="AC42" s="62">
        <f t="shared" si="15"/>
        <v>0.54761904761904767</v>
      </c>
      <c r="AE42" s="76">
        <f>AE41+1</f>
        <v>20</v>
      </c>
      <c r="AF42" s="46" t="s">
        <v>113</v>
      </c>
      <c r="AG42" s="63">
        <v>672</v>
      </c>
      <c r="AH42" s="77">
        <v>319</v>
      </c>
      <c r="AI42" s="62">
        <f t="shared" si="16"/>
        <v>0.52529761904761907</v>
      </c>
      <c r="AK42" s="76">
        <f>AK41+1</f>
        <v>20</v>
      </c>
      <c r="AL42" s="46" t="s">
        <v>647</v>
      </c>
      <c r="AM42" s="63">
        <v>33</v>
      </c>
      <c r="AN42" s="77">
        <v>16</v>
      </c>
      <c r="AO42" s="62">
        <f t="shared" si="17"/>
        <v>0.51515151515151514</v>
      </c>
      <c r="AQ42" s="76">
        <f>AQ41+1</f>
        <v>20</v>
      </c>
      <c r="AR42" s="46" t="s">
        <v>665</v>
      </c>
      <c r="AS42" s="63">
        <v>31</v>
      </c>
      <c r="AT42" s="77">
        <v>17</v>
      </c>
      <c r="AU42" s="62">
        <f t="shared" si="18"/>
        <v>0.45161290322580649</v>
      </c>
      <c r="AW42" s="76">
        <f>AW41+1</f>
        <v>20</v>
      </c>
      <c r="AX42" s="46" t="s">
        <v>535</v>
      </c>
      <c r="AY42" s="63">
        <v>53</v>
      </c>
      <c r="AZ42" s="77">
        <v>26</v>
      </c>
      <c r="BA42" s="62">
        <f t="shared" si="19"/>
        <v>0.50943396226415094</v>
      </c>
    </row>
    <row r="43" spans="1:53">
      <c r="A43" s="46" t="s">
        <v>72</v>
      </c>
      <c r="B43" s="46" t="s">
        <v>866</v>
      </c>
      <c r="C43" s="63">
        <v>9</v>
      </c>
      <c r="D43" s="77">
        <v>4</v>
      </c>
      <c r="E43" s="62">
        <f t="shared" si="8"/>
        <v>0.55555555555555558</v>
      </c>
      <c r="G43" s="76">
        <f t="shared" si="9"/>
        <v>39</v>
      </c>
      <c r="H43" s="46" t="s">
        <v>131</v>
      </c>
      <c r="I43" s="63">
        <v>531</v>
      </c>
      <c r="J43" s="77">
        <v>242</v>
      </c>
      <c r="K43" s="62">
        <f t="shared" si="13"/>
        <v>0.54425612052730699</v>
      </c>
      <c r="M43" s="76">
        <f t="shared" si="10"/>
        <v>39</v>
      </c>
      <c r="N43" s="46" t="s">
        <v>721</v>
      </c>
      <c r="O43" s="63">
        <v>24</v>
      </c>
      <c r="P43" s="77">
        <v>13</v>
      </c>
      <c r="Q43" s="62">
        <f t="shared" si="14"/>
        <v>0.45833333333333337</v>
      </c>
      <c r="Y43" s="76">
        <f t="shared" si="12"/>
        <v>39</v>
      </c>
      <c r="Z43" s="46" t="s">
        <v>110</v>
      </c>
      <c r="AA43" s="63">
        <v>709</v>
      </c>
      <c r="AB43" s="77">
        <v>326</v>
      </c>
      <c r="AC43" s="62">
        <f t="shared" si="15"/>
        <v>0.54019746121297607</v>
      </c>
      <c r="AE43" s="76">
        <v>20</v>
      </c>
      <c r="AF43" s="46" t="s">
        <v>579</v>
      </c>
      <c r="AG43" s="63">
        <v>44</v>
      </c>
      <c r="AH43" s="77">
        <v>21</v>
      </c>
      <c r="AI43" s="62">
        <f t="shared" si="16"/>
        <v>0.52272727272727271</v>
      </c>
      <c r="AK43" s="76">
        <v>20</v>
      </c>
      <c r="AL43" s="46" t="s">
        <v>462</v>
      </c>
      <c r="AM43" s="63">
        <v>68</v>
      </c>
      <c r="AN43" s="77">
        <v>33</v>
      </c>
      <c r="AO43" s="62">
        <f t="shared" si="17"/>
        <v>0.51470588235294112</v>
      </c>
      <c r="AQ43" s="76">
        <v>20</v>
      </c>
      <c r="AR43" s="46" t="s">
        <v>646</v>
      </c>
      <c r="AS43" s="63">
        <v>34</v>
      </c>
      <c r="AT43" s="77">
        <v>19</v>
      </c>
      <c r="AU43" s="62">
        <f t="shared" si="18"/>
        <v>0.44117647058823528</v>
      </c>
      <c r="AW43" s="76">
        <v>20</v>
      </c>
      <c r="AX43" s="46" t="s">
        <v>475</v>
      </c>
      <c r="AY43" s="63">
        <v>65</v>
      </c>
      <c r="AZ43" s="77">
        <v>32</v>
      </c>
      <c r="BA43" s="62">
        <f t="shared" si="19"/>
        <v>0.50769230769230766</v>
      </c>
    </row>
    <row r="44" spans="1:53">
      <c r="A44" s="46" t="s">
        <v>58</v>
      </c>
      <c r="B44" s="46" t="s">
        <v>796</v>
      </c>
      <c r="C44" s="63">
        <v>16</v>
      </c>
      <c r="D44" s="77">
        <v>8</v>
      </c>
      <c r="E44" s="62">
        <f t="shared" si="8"/>
        <v>0.5</v>
      </c>
      <c r="G44" s="76">
        <f t="shared" si="9"/>
        <v>40</v>
      </c>
      <c r="H44" s="46" t="s">
        <v>146</v>
      </c>
      <c r="I44" s="63">
        <v>408</v>
      </c>
      <c r="J44" s="77">
        <v>186</v>
      </c>
      <c r="K44" s="62">
        <f t="shared" si="13"/>
        <v>0.54411764705882359</v>
      </c>
      <c r="M44" s="76">
        <f t="shared" si="10"/>
        <v>40</v>
      </c>
      <c r="N44" s="46" t="s">
        <v>514</v>
      </c>
      <c r="O44" s="63">
        <v>57</v>
      </c>
      <c r="P44" s="77">
        <v>31</v>
      </c>
      <c r="Q44" s="62">
        <f t="shared" si="14"/>
        <v>0.45614035087719296</v>
      </c>
      <c r="Y44" s="76">
        <f t="shared" si="12"/>
        <v>40</v>
      </c>
      <c r="Z44" s="46" t="s">
        <v>821</v>
      </c>
      <c r="AA44" s="63">
        <v>13</v>
      </c>
      <c r="AB44" s="77">
        <v>6</v>
      </c>
      <c r="AC44" s="62">
        <f t="shared" si="15"/>
        <v>0.53846153846153844</v>
      </c>
      <c r="AE44" s="76">
        <f>AE43+1</f>
        <v>21</v>
      </c>
      <c r="AF44" s="46" t="s">
        <v>454</v>
      </c>
      <c r="AG44" s="63">
        <v>69</v>
      </c>
      <c r="AH44" s="77">
        <v>33</v>
      </c>
      <c r="AI44" s="62">
        <f t="shared" si="16"/>
        <v>0.52173913043478259</v>
      </c>
      <c r="AK44" s="76">
        <f>AK43+1</f>
        <v>21</v>
      </c>
      <c r="AL44" s="46" t="s">
        <v>392</v>
      </c>
      <c r="AM44" s="63">
        <v>88</v>
      </c>
      <c r="AN44" s="77">
        <v>43</v>
      </c>
      <c r="AO44" s="62">
        <f t="shared" si="17"/>
        <v>0.51136363636363635</v>
      </c>
      <c r="AQ44" s="76">
        <f>AQ43+1</f>
        <v>21</v>
      </c>
      <c r="AR44" s="46" t="s">
        <v>419</v>
      </c>
      <c r="AS44" s="63">
        <v>78</v>
      </c>
      <c r="AT44" s="77">
        <v>44</v>
      </c>
      <c r="AU44" s="62">
        <f t="shared" si="18"/>
        <v>0.4358974358974359</v>
      </c>
      <c r="AW44" s="76">
        <f>AW43+1</f>
        <v>21</v>
      </c>
      <c r="AX44" s="46" t="s">
        <v>123</v>
      </c>
      <c r="AY44" s="63">
        <v>591</v>
      </c>
      <c r="AZ44" s="77">
        <v>291</v>
      </c>
      <c r="BA44" s="62">
        <f t="shared" si="19"/>
        <v>0.50761421319796951</v>
      </c>
    </row>
    <row r="45" spans="1:53">
      <c r="A45" s="46" t="s">
        <v>56</v>
      </c>
      <c r="B45" s="46" t="s">
        <v>431</v>
      </c>
      <c r="C45" s="63">
        <v>75</v>
      </c>
      <c r="D45" s="77">
        <v>26</v>
      </c>
      <c r="E45" s="62">
        <f t="shared" si="8"/>
        <v>0.65333333333333332</v>
      </c>
      <c r="G45" s="76">
        <f t="shared" si="9"/>
        <v>41</v>
      </c>
      <c r="H45" s="46" t="s">
        <v>134</v>
      </c>
      <c r="I45" s="63">
        <v>495</v>
      </c>
      <c r="J45" s="77">
        <v>226</v>
      </c>
      <c r="K45" s="62">
        <f t="shared" si="13"/>
        <v>0.54343434343434338</v>
      </c>
      <c r="M45" s="76">
        <f t="shared" si="10"/>
        <v>41</v>
      </c>
      <c r="N45" s="46" t="s">
        <v>583</v>
      </c>
      <c r="O45" s="63">
        <v>43</v>
      </c>
      <c r="P45" s="77">
        <v>24</v>
      </c>
      <c r="Q45" s="62">
        <f t="shared" si="14"/>
        <v>0.44186046511627908</v>
      </c>
      <c r="Y45" s="76">
        <f t="shared" si="12"/>
        <v>41</v>
      </c>
      <c r="Z45" s="46" t="s">
        <v>591</v>
      </c>
      <c r="AA45" s="63">
        <v>42</v>
      </c>
      <c r="AB45" s="77">
        <v>20</v>
      </c>
      <c r="AC45" s="62">
        <f t="shared" si="15"/>
        <v>0.52380952380952384</v>
      </c>
      <c r="AE45" s="76">
        <v>21</v>
      </c>
      <c r="AF45" s="46" t="s">
        <v>569</v>
      </c>
      <c r="AG45" s="63">
        <v>46</v>
      </c>
      <c r="AH45" s="77">
        <v>22</v>
      </c>
      <c r="AI45" s="62">
        <f t="shared" si="16"/>
        <v>0.52173913043478259</v>
      </c>
      <c r="AK45" s="76">
        <v>21</v>
      </c>
      <c r="AL45" s="46" t="s">
        <v>214</v>
      </c>
      <c r="AM45" s="63">
        <v>231</v>
      </c>
      <c r="AN45" s="77">
        <v>113</v>
      </c>
      <c r="AO45" s="62">
        <f t="shared" si="17"/>
        <v>0.51082251082251084</v>
      </c>
      <c r="AQ45" s="76">
        <v>21</v>
      </c>
      <c r="AR45" s="46" t="s">
        <v>251</v>
      </c>
      <c r="AS45" s="63">
        <v>186</v>
      </c>
      <c r="AT45" s="77">
        <v>105</v>
      </c>
      <c r="AU45" s="62">
        <f t="shared" si="18"/>
        <v>0.43548387096774188</v>
      </c>
      <c r="AW45" s="76">
        <v>21</v>
      </c>
      <c r="AX45" s="46" t="s">
        <v>292</v>
      </c>
      <c r="AY45" s="63">
        <v>145</v>
      </c>
      <c r="AZ45" s="77">
        <v>72</v>
      </c>
      <c r="BA45" s="62">
        <f t="shared" si="19"/>
        <v>0.50344827586206897</v>
      </c>
    </row>
    <row r="46" spans="1:53">
      <c r="A46" s="46" t="s">
        <v>56</v>
      </c>
      <c r="B46" s="46" t="s">
        <v>789</v>
      </c>
      <c r="C46" s="63">
        <v>17</v>
      </c>
      <c r="D46" s="77">
        <v>13</v>
      </c>
      <c r="E46" s="62">
        <f t="shared" si="8"/>
        <v>0.23529411764705888</v>
      </c>
      <c r="G46" s="76">
        <f t="shared" si="9"/>
        <v>42</v>
      </c>
      <c r="H46" s="46" t="s">
        <v>262</v>
      </c>
      <c r="I46" s="63">
        <v>173</v>
      </c>
      <c r="J46" s="77">
        <v>80</v>
      </c>
      <c r="K46" s="62">
        <f t="shared" si="13"/>
        <v>0.53757225433526012</v>
      </c>
      <c r="M46" s="76">
        <f t="shared" si="10"/>
        <v>42</v>
      </c>
      <c r="N46" s="46" t="s">
        <v>192</v>
      </c>
      <c r="O46" s="63">
        <v>275</v>
      </c>
      <c r="P46" s="77">
        <v>154</v>
      </c>
      <c r="Q46" s="62">
        <f t="shared" si="14"/>
        <v>0.43999999999999995</v>
      </c>
      <c r="Y46" s="76">
        <f t="shared" si="12"/>
        <v>42</v>
      </c>
      <c r="Z46" s="46" t="s">
        <v>679</v>
      </c>
      <c r="AA46" s="63">
        <v>29</v>
      </c>
      <c r="AB46" s="77">
        <v>14</v>
      </c>
      <c r="AC46" s="62">
        <f t="shared" si="15"/>
        <v>0.51724137931034475</v>
      </c>
      <c r="AE46" s="76">
        <f>AE45+1</f>
        <v>22</v>
      </c>
      <c r="AF46" s="46" t="s">
        <v>709</v>
      </c>
      <c r="AG46" s="63">
        <v>25</v>
      </c>
      <c r="AH46" s="77">
        <v>12</v>
      </c>
      <c r="AI46" s="62">
        <f t="shared" si="16"/>
        <v>0.52</v>
      </c>
      <c r="AK46" s="76">
        <f>AK45+1</f>
        <v>22</v>
      </c>
      <c r="AL46" s="46" t="s">
        <v>288</v>
      </c>
      <c r="AM46" s="63">
        <v>149</v>
      </c>
      <c r="AN46" s="77">
        <v>73</v>
      </c>
      <c r="AO46" s="62">
        <f t="shared" si="17"/>
        <v>0.51006711409395966</v>
      </c>
      <c r="AQ46" s="76">
        <f>AQ45+1</f>
        <v>22</v>
      </c>
      <c r="AR46" s="46" t="s">
        <v>681</v>
      </c>
      <c r="AS46" s="63">
        <v>28</v>
      </c>
      <c r="AT46" s="77">
        <v>16</v>
      </c>
      <c r="AU46" s="62">
        <f t="shared" si="18"/>
        <v>0.4285714285714286</v>
      </c>
      <c r="AW46" s="76">
        <f>AW45+1</f>
        <v>22</v>
      </c>
      <c r="AX46" s="46" t="s">
        <v>90</v>
      </c>
      <c r="AY46" s="61">
        <v>1019</v>
      </c>
      <c r="AZ46" s="77">
        <v>507</v>
      </c>
      <c r="BA46" s="62">
        <f t="shared" si="19"/>
        <v>0.50245338567222775</v>
      </c>
    </row>
    <row r="47" spans="1:53">
      <c r="A47" s="46" t="s">
        <v>52</v>
      </c>
      <c r="B47" s="46" t="s">
        <v>279</v>
      </c>
      <c r="C47" s="63">
        <v>156</v>
      </c>
      <c r="D47" s="77">
        <v>75</v>
      </c>
      <c r="E47" s="62">
        <f t="shared" si="8"/>
        <v>0.51923076923076916</v>
      </c>
      <c r="G47" s="76">
        <f t="shared" si="9"/>
        <v>43</v>
      </c>
      <c r="H47" s="46" t="s">
        <v>416</v>
      </c>
      <c r="I47" s="63">
        <v>80</v>
      </c>
      <c r="J47" s="77">
        <v>37</v>
      </c>
      <c r="K47" s="62">
        <f t="shared" si="13"/>
        <v>0.53749999999999998</v>
      </c>
      <c r="M47" s="76">
        <f t="shared" si="10"/>
        <v>43</v>
      </c>
      <c r="N47" s="46" t="s">
        <v>346</v>
      </c>
      <c r="O47" s="63">
        <v>112</v>
      </c>
      <c r="P47" s="77">
        <v>63</v>
      </c>
      <c r="Q47" s="62">
        <f t="shared" si="14"/>
        <v>0.4375</v>
      </c>
      <c r="Y47" s="76">
        <f t="shared" si="12"/>
        <v>43</v>
      </c>
      <c r="Z47" s="46" t="s">
        <v>495</v>
      </c>
      <c r="AA47" s="63">
        <v>62</v>
      </c>
      <c r="AB47" s="77">
        <v>30</v>
      </c>
      <c r="AC47" s="62">
        <f t="shared" si="15"/>
        <v>0.5161290322580645</v>
      </c>
      <c r="AE47" s="76">
        <v>22</v>
      </c>
      <c r="AF47" s="46" t="s">
        <v>74</v>
      </c>
      <c r="AG47" s="61">
        <v>1616</v>
      </c>
      <c r="AH47" s="77">
        <v>783</v>
      </c>
      <c r="AI47" s="62">
        <f t="shared" si="16"/>
        <v>0.51547029702970293</v>
      </c>
      <c r="AK47" s="76">
        <v>22</v>
      </c>
      <c r="AL47" s="46" t="s">
        <v>127</v>
      </c>
      <c r="AM47" s="63">
        <v>574</v>
      </c>
      <c r="AN47" s="77">
        <v>285</v>
      </c>
      <c r="AO47" s="62">
        <f t="shared" si="17"/>
        <v>0.50348432055749126</v>
      </c>
      <c r="AQ47" s="76">
        <v>22</v>
      </c>
      <c r="AR47" s="46" t="s">
        <v>208</v>
      </c>
      <c r="AS47" s="63">
        <v>245</v>
      </c>
      <c r="AT47" s="77">
        <v>141</v>
      </c>
      <c r="AU47" s="62">
        <f t="shared" si="18"/>
        <v>0.42448979591836733</v>
      </c>
      <c r="AW47" s="76">
        <v>22</v>
      </c>
      <c r="AX47" s="46" t="s">
        <v>796</v>
      </c>
      <c r="AY47" s="63">
        <v>16</v>
      </c>
      <c r="AZ47" s="77">
        <v>8</v>
      </c>
      <c r="BA47" s="62">
        <f t="shared" si="19"/>
        <v>0.5</v>
      </c>
    </row>
    <row r="48" spans="1:53">
      <c r="A48" s="46" t="s">
        <v>56</v>
      </c>
      <c r="B48" s="46" t="s">
        <v>85</v>
      </c>
      <c r="C48" s="61">
        <v>1183</v>
      </c>
      <c r="D48" s="77">
        <v>642</v>
      </c>
      <c r="E48" s="62">
        <f t="shared" si="8"/>
        <v>0.45731191885038036</v>
      </c>
      <c r="G48" s="76">
        <f t="shared" si="9"/>
        <v>44</v>
      </c>
      <c r="H48" s="46" t="s">
        <v>673</v>
      </c>
      <c r="I48" s="63">
        <v>30</v>
      </c>
      <c r="J48" s="77">
        <v>14</v>
      </c>
      <c r="K48" s="62">
        <f t="shared" si="13"/>
        <v>0.53333333333333333</v>
      </c>
      <c r="M48" s="76">
        <f t="shared" si="10"/>
        <v>44</v>
      </c>
      <c r="N48" s="46" t="s">
        <v>493</v>
      </c>
      <c r="O48" s="63">
        <v>62</v>
      </c>
      <c r="P48" s="77">
        <v>35</v>
      </c>
      <c r="Q48" s="62">
        <f t="shared" si="14"/>
        <v>0.43548387096774188</v>
      </c>
      <c r="Y48" s="76">
        <f t="shared" si="12"/>
        <v>44</v>
      </c>
      <c r="Z48" s="46" t="s">
        <v>448</v>
      </c>
      <c r="AA48" s="63">
        <v>71</v>
      </c>
      <c r="AB48" s="77">
        <v>35</v>
      </c>
      <c r="AC48" s="62">
        <f t="shared" si="15"/>
        <v>0.50704225352112675</v>
      </c>
      <c r="AE48" s="76">
        <f>AE47+1</f>
        <v>23</v>
      </c>
      <c r="AF48" s="46" t="s">
        <v>630</v>
      </c>
      <c r="AG48" s="63">
        <v>35</v>
      </c>
      <c r="AH48" s="77">
        <v>17</v>
      </c>
      <c r="AI48" s="62">
        <f t="shared" si="16"/>
        <v>0.51428571428571423</v>
      </c>
      <c r="AK48" s="76">
        <f>AK47+1</f>
        <v>23</v>
      </c>
      <c r="AL48" s="46" t="s">
        <v>249</v>
      </c>
      <c r="AM48" s="63">
        <v>186</v>
      </c>
      <c r="AN48" s="77">
        <v>93</v>
      </c>
      <c r="AO48" s="62">
        <f t="shared" si="17"/>
        <v>0.5</v>
      </c>
      <c r="AQ48" s="76">
        <f>AQ47+1</f>
        <v>23</v>
      </c>
      <c r="AR48" s="46" t="s">
        <v>770</v>
      </c>
      <c r="AS48" s="63">
        <v>19</v>
      </c>
      <c r="AT48" s="77">
        <v>11</v>
      </c>
      <c r="AU48" s="62">
        <f t="shared" si="18"/>
        <v>0.42105263157894735</v>
      </c>
      <c r="AW48" s="76">
        <f>AW47+1</f>
        <v>23</v>
      </c>
      <c r="AX48" s="46" t="s">
        <v>856</v>
      </c>
      <c r="AY48" s="63">
        <v>10</v>
      </c>
      <c r="AZ48" s="77">
        <v>5</v>
      </c>
      <c r="BA48" s="62">
        <f t="shared" si="19"/>
        <v>0.5</v>
      </c>
    </row>
    <row r="49" spans="1:53">
      <c r="A49" s="46" t="s">
        <v>72</v>
      </c>
      <c r="B49" s="46" t="s">
        <v>434</v>
      </c>
      <c r="C49" s="63">
        <v>74</v>
      </c>
      <c r="D49" s="77">
        <v>42</v>
      </c>
      <c r="E49" s="62">
        <f t="shared" si="8"/>
        <v>0.43243243243243246</v>
      </c>
      <c r="G49" s="76">
        <f t="shared" si="9"/>
        <v>45</v>
      </c>
      <c r="H49" s="46" t="s">
        <v>96</v>
      </c>
      <c r="I49" s="63">
        <v>931</v>
      </c>
      <c r="J49" s="77">
        <v>443</v>
      </c>
      <c r="K49" s="62">
        <f t="shared" si="13"/>
        <v>0.52416756176154666</v>
      </c>
      <c r="M49" s="76">
        <f t="shared" si="10"/>
        <v>45</v>
      </c>
      <c r="N49" s="46" t="s">
        <v>534</v>
      </c>
      <c r="O49" s="63">
        <v>53</v>
      </c>
      <c r="P49" s="77">
        <v>30</v>
      </c>
      <c r="Q49" s="62">
        <f t="shared" si="14"/>
        <v>0.43396226415094341</v>
      </c>
      <c r="Y49" s="76">
        <f t="shared" si="12"/>
        <v>45</v>
      </c>
      <c r="Z49" s="46" t="s">
        <v>901</v>
      </c>
      <c r="AA49" s="63">
        <v>4</v>
      </c>
      <c r="AB49" s="77">
        <v>2</v>
      </c>
      <c r="AC49" s="62">
        <f t="shared" si="15"/>
        <v>0.5</v>
      </c>
      <c r="AE49" s="76">
        <v>23</v>
      </c>
      <c r="AF49" s="46" t="s">
        <v>599</v>
      </c>
      <c r="AG49" s="63">
        <v>41</v>
      </c>
      <c r="AH49" s="77">
        <v>20</v>
      </c>
      <c r="AI49" s="62">
        <f t="shared" si="16"/>
        <v>0.51219512195121952</v>
      </c>
      <c r="AK49" s="76">
        <v>23</v>
      </c>
      <c r="AL49" s="46" t="s">
        <v>387</v>
      </c>
      <c r="AM49" s="63">
        <v>90</v>
      </c>
      <c r="AN49" s="77">
        <v>45</v>
      </c>
      <c r="AO49" s="62">
        <f t="shared" si="17"/>
        <v>0.5</v>
      </c>
      <c r="AQ49" s="76">
        <v>23</v>
      </c>
      <c r="AR49" s="46" t="s">
        <v>164</v>
      </c>
      <c r="AS49" s="63">
        <v>346</v>
      </c>
      <c r="AT49" s="77">
        <v>201</v>
      </c>
      <c r="AU49" s="62">
        <f t="shared" si="18"/>
        <v>0.41907514450867056</v>
      </c>
      <c r="AW49" s="76">
        <v>23</v>
      </c>
      <c r="AX49" s="46" t="s">
        <v>857</v>
      </c>
      <c r="AY49" s="63">
        <v>10</v>
      </c>
      <c r="AZ49" s="77">
        <v>5</v>
      </c>
      <c r="BA49" s="62">
        <f t="shared" si="19"/>
        <v>0.5</v>
      </c>
    </row>
    <row r="50" spans="1:53">
      <c r="A50" s="46" t="s">
        <v>72</v>
      </c>
      <c r="B50" s="46" t="s">
        <v>141</v>
      </c>
      <c r="C50" s="63">
        <v>456</v>
      </c>
      <c r="D50" s="77">
        <v>255</v>
      </c>
      <c r="E50" s="62">
        <f t="shared" si="8"/>
        <v>0.44078947368421051</v>
      </c>
      <c r="G50" s="76">
        <f t="shared" si="9"/>
        <v>46</v>
      </c>
      <c r="H50" s="46" t="s">
        <v>596</v>
      </c>
      <c r="I50" s="63">
        <v>42</v>
      </c>
      <c r="J50" s="77">
        <v>20</v>
      </c>
      <c r="K50" s="62">
        <f t="shared" si="13"/>
        <v>0.52380952380952384</v>
      </c>
      <c r="M50" s="76">
        <f t="shared" si="10"/>
        <v>46</v>
      </c>
      <c r="N50" s="46" t="s">
        <v>299</v>
      </c>
      <c r="O50" s="63">
        <v>139</v>
      </c>
      <c r="P50" s="77">
        <v>79</v>
      </c>
      <c r="Q50" s="62">
        <f t="shared" si="14"/>
        <v>0.43165467625899279</v>
      </c>
      <c r="Y50" s="76">
        <f t="shared" si="12"/>
        <v>46</v>
      </c>
      <c r="Z50" s="46" t="s">
        <v>860</v>
      </c>
      <c r="AA50" s="63">
        <v>10</v>
      </c>
      <c r="AB50" s="77">
        <v>5</v>
      </c>
      <c r="AC50" s="62">
        <f t="shared" si="15"/>
        <v>0.5</v>
      </c>
      <c r="AE50" s="76">
        <f>AE49+1</f>
        <v>24</v>
      </c>
      <c r="AF50" s="46" t="s">
        <v>576</v>
      </c>
      <c r="AG50" s="63">
        <v>45</v>
      </c>
      <c r="AH50" s="77">
        <v>22</v>
      </c>
      <c r="AI50" s="62">
        <f t="shared" si="16"/>
        <v>0.51111111111111107</v>
      </c>
      <c r="AK50" s="76">
        <f>AK49+1</f>
        <v>24</v>
      </c>
      <c r="AL50" s="46" t="s">
        <v>759</v>
      </c>
      <c r="AM50" s="63">
        <v>20</v>
      </c>
      <c r="AN50" s="77">
        <v>10</v>
      </c>
      <c r="AO50" s="62">
        <f t="shared" si="17"/>
        <v>0.5</v>
      </c>
      <c r="AQ50" s="76">
        <f>AQ49+1</f>
        <v>24</v>
      </c>
      <c r="AR50" s="46" t="s">
        <v>308</v>
      </c>
      <c r="AS50" s="63">
        <v>135</v>
      </c>
      <c r="AT50" s="77">
        <v>79</v>
      </c>
      <c r="AU50" s="62">
        <f t="shared" si="18"/>
        <v>0.41481481481481486</v>
      </c>
      <c r="AW50" s="76">
        <f>AW49+1</f>
        <v>24</v>
      </c>
      <c r="AX50" s="46" t="s">
        <v>756</v>
      </c>
      <c r="AY50" s="63">
        <v>20</v>
      </c>
      <c r="AZ50" s="77">
        <v>10</v>
      </c>
      <c r="BA50" s="62">
        <f t="shared" si="19"/>
        <v>0.5</v>
      </c>
    </row>
    <row r="51" spans="1:53">
      <c r="A51" s="46" t="s">
        <v>72</v>
      </c>
      <c r="B51" s="46" t="s">
        <v>327</v>
      </c>
      <c r="C51" s="63">
        <v>123</v>
      </c>
      <c r="D51" s="77">
        <v>65</v>
      </c>
      <c r="E51" s="62">
        <f t="shared" si="8"/>
        <v>0.47154471544715448</v>
      </c>
      <c r="G51" s="76">
        <f t="shared" si="9"/>
        <v>47</v>
      </c>
      <c r="H51" s="46" t="s">
        <v>354</v>
      </c>
      <c r="I51" s="63">
        <v>107</v>
      </c>
      <c r="J51" s="77">
        <v>51</v>
      </c>
      <c r="K51" s="62">
        <f t="shared" si="13"/>
        <v>0.52336448598130847</v>
      </c>
      <c r="M51" s="76">
        <f t="shared" si="10"/>
        <v>47</v>
      </c>
      <c r="N51" s="46" t="s">
        <v>515</v>
      </c>
      <c r="O51" s="63">
        <v>56</v>
      </c>
      <c r="P51" s="77">
        <v>32</v>
      </c>
      <c r="Q51" s="62">
        <f t="shared" si="14"/>
        <v>0.4285714285714286</v>
      </c>
      <c r="Y51" s="76">
        <f t="shared" si="12"/>
        <v>47</v>
      </c>
      <c r="Z51" s="46" t="s">
        <v>818</v>
      </c>
      <c r="AA51" s="63">
        <v>14</v>
      </c>
      <c r="AB51" s="77">
        <v>7</v>
      </c>
      <c r="AC51" s="62">
        <f t="shared" si="15"/>
        <v>0.5</v>
      </c>
      <c r="AE51" s="76">
        <v>24</v>
      </c>
      <c r="AF51" s="46" t="s">
        <v>560</v>
      </c>
      <c r="AG51" s="63">
        <v>47</v>
      </c>
      <c r="AH51" s="77">
        <v>23</v>
      </c>
      <c r="AI51" s="62">
        <f t="shared" si="16"/>
        <v>0.5106382978723405</v>
      </c>
      <c r="AK51" s="76">
        <v>24</v>
      </c>
      <c r="AL51" s="46" t="s">
        <v>389</v>
      </c>
      <c r="AM51" s="63">
        <v>90</v>
      </c>
      <c r="AN51" s="77">
        <v>45</v>
      </c>
      <c r="AO51" s="62">
        <f t="shared" si="17"/>
        <v>0.5</v>
      </c>
      <c r="AQ51" s="76">
        <v>24</v>
      </c>
      <c r="AR51" s="46" t="s">
        <v>217</v>
      </c>
      <c r="AS51" s="63">
        <v>227</v>
      </c>
      <c r="AT51" s="77">
        <v>133</v>
      </c>
      <c r="AU51" s="62">
        <f t="shared" si="18"/>
        <v>0.41409691629955947</v>
      </c>
      <c r="AW51" s="76">
        <v>24</v>
      </c>
      <c r="AX51" s="46" t="s">
        <v>893</v>
      </c>
      <c r="AY51" s="63">
        <v>6</v>
      </c>
      <c r="AZ51" s="77">
        <v>3</v>
      </c>
      <c r="BA51" s="62">
        <f t="shared" si="19"/>
        <v>0.5</v>
      </c>
    </row>
    <row r="52" spans="1:53">
      <c r="A52" s="46" t="s">
        <v>58</v>
      </c>
      <c r="B52" s="46" t="s">
        <v>666</v>
      </c>
      <c r="C52" s="63">
        <v>30</v>
      </c>
      <c r="D52" s="77">
        <v>16</v>
      </c>
      <c r="E52" s="62">
        <f t="shared" si="8"/>
        <v>0.46666666666666667</v>
      </c>
      <c r="G52" s="76">
        <f t="shared" si="9"/>
        <v>48</v>
      </c>
      <c r="H52" s="46" t="s">
        <v>279</v>
      </c>
      <c r="I52" s="63">
        <v>156</v>
      </c>
      <c r="J52" s="77">
        <v>75</v>
      </c>
      <c r="K52" s="62">
        <f t="shared" si="13"/>
        <v>0.51923076923076916</v>
      </c>
      <c r="M52" s="76">
        <f t="shared" si="10"/>
        <v>48</v>
      </c>
      <c r="N52" s="46" t="s">
        <v>300</v>
      </c>
      <c r="O52" s="63">
        <v>138</v>
      </c>
      <c r="P52" s="77">
        <v>79</v>
      </c>
      <c r="Q52" s="62">
        <f t="shared" si="14"/>
        <v>0.42753623188405798</v>
      </c>
      <c r="Y52" s="76">
        <f t="shared" si="12"/>
        <v>48</v>
      </c>
      <c r="Z52" s="46" t="s">
        <v>787</v>
      </c>
      <c r="AA52" s="63">
        <v>18</v>
      </c>
      <c r="AB52" s="77">
        <v>9</v>
      </c>
      <c r="AC52" s="62">
        <f t="shared" si="15"/>
        <v>0.5</v>
      </c>
      <c r="AE52" s="76">
        <f>AE51+1</f>
        <v>25</v>
      </c>
      <c r="AF52" s="46" t="s">
        <v>485</v>
      </c>
      <c r="AG52" s="63">
        <v>63</v>
      </c>
      <c r="AH52" s="77">
        <v>31</v>
      </c>
      <c r="AI52" s="62">
        <f t="shared" si="16"/>
        <v>0.50793650793650791</v>
      </c>
      <c r="AK52" s="76">
        <f>AK51+1</f>
        <v>25</v>
      </c>
      <c r="AL52" s="46" t="s">
        <v>348</v>
      </c>
      <c r="AM52" s="63">
        <v>110</v>
      </c>
      <c r="AN52" s="77">
        <v>56</v>
      </c>
      <c r="AO52" s="62">
        <f t="shared" si="17"/>
        <v>0.49090909090909096</v>
      </c>
      <c r="AQ52" s="76">
        <f>AQ51+1</f>
        <v>25</v>
      </c>
      <c r="AR52" s="46" t="s">
        <v>202</v>
      </c>
      <c r="AS52" s="63">
        <v>259</v>
      </c>
      <c r="AT52" s="77">
        <v>153</v>
      </c>
      <c r="AU52" s="62">
        <f t="shared" si="18"/>
        <v>0.40926640926640923</v>
      </c>
      <c r="AW52" s="76">
        <f>AW51+1</f>
        <v>25</v>
      </c>
      <c r="AX52" s="46" t="s">
        <v>788</v>
      </c>
      <c r="AY52" s="63">
        <v>18</v>
      </c>
      <c r="AZ52" s="77">
        <v>9</v>
      </c>
      <c r="BA52" s="62">
        <f t="shared" si="19"/>
        <v>0.5</v>
      </c>
    </row>
    <row r="53" spans="1:53">
      <c r="A53" s="46" t="s">
        <v>1452</v>
      </c>
      <c r="B53" s="46" t="s">
        <v>839</v>
      </c>
      <c r="C53" s="63">
        <v>11</v>
      </c>
      <c r="D53" s="77">
        <v>9</v>
      </c>
      <c r="E53" s="62">
        <f t="shared" si="8"/>
        <v>0.18181818181818177</v>
      </c>
      <c r="G53" s="76">
        <f t="shared" si="9"/>
        <v>49</v>
      </c>
      <c r="H53" s="46" t="s">
        <v>307</v>
      </c>
      <c r="I53" s="63">
        <v>135</v>
      </c>
      <c r="J53" s="77">
        <v>65</v>
      </c>
      <c r="K53" s="62">
        <f t="shared" si="13"/>
        <v>0.5185185185185186</v>
      </c>
      <c r="M53" s="76">
        <f t="shared" si="10"/>
        <v>49</v>
      </c>
      <c r="N53" s="46" t="s">
        <v>573</v>
      </c>
      <c r="O53" s="63">
        <v>45</v>
      </c>
      <c r="P53" s="77">
        <v>26</v>
      </c>
      <c r="Q53" s="62">
        <f t="shared" si="14"/>
        <v>0.42222222222222228</v>
      </c>
      <c r="Y53" s="76">
        <f t="shared" si="12"/>
        <v>49</v>
      </c>
      <c r="Z53" s="46" t="s">
        <v>865</v>
      </c>
      <c r="AA53" s="63">
        <v>10</v>
      </c>
      <c r="AB53" s="77">
        <v>5</v>
      </c>
      <c r="AC53" s="62">
        <f t="shared" si="15"/>
        <v>0.5</v>
      </c>
      <c r="AE53" s="76">
        <v>25</v>
      </c>
      <c r="AF53" s="46" t="s">
        <v>468</v>
      </c>
      <c r="AG53" s="63">
        <v>65</v>
      </c>
      <c r="AH53" s="77">
        <v>32</v>
      </c>
      <c r="AI53" s="62">
        <f t="shared" si="16"/>
        <v>0.50769230769230766</v>
      </c>
      <c r="AK53" s="76">
        <v>25</v>
      </c>
      <c r="AL53" s="46" t="s">
        <v>272</v>
      </c>
      <c r="AM53" s="63">
        <v>165</v>
      </c>
      <c r="AN53" s="77">
        <v>84</v>
      </c>
      <c r="AO53" s="62">
        <f t="shared" si="17"/>
        <v>0.49090909090909096</v>
      </c>
      <c r="AQ53" s="76">
        <v>25</v>
      </c>
      <c r="AR53" s="46" t="s">
        <v>382</v>
      </c>
      <c r="AS53" s="63">
        <v>91</v>
      </c>
      <c r="AT53" s="77">
        <v>54</v>
      </c>
      <c r="AU53" s="62">
        <f t="shared" si="18"/>
        <v>0.40659340659340659</v>
      </c>
      <c r="AW53" s="76">
        <v>25</v>
      </c>
      <c r="AX53" s="46" t="s">
        <v>341</v>
      </c>
      <c r="AY53" s="63">
        <v>117</v>
      </c>
      <c r="AZ53" s="77">
        <v>59</v>
      </c>
      <c r="BA53" s="62">
        <f t="shared" si="19"/>
        <v>0.49572649572649574</v>
      </c>
    </row>
    <row r="54" spans="1:53">
      <c r="A54" s="46" t="s">
        <v>79</v>
      </c>
      <c r="B54" s="46" t="s">
        <v>205</v>
      </c>
      <c r="C54" s="63">
        <v>252</v>
      </c>
      <c r="D54" s="77">
        <v>109</v>
      </c>
      <c r="E54" s="62">
        <f t="shared" si="8"/>
        <v>0.56746031746031744</v>
      </c>
      <c r="G54" s="76">
        <f t="shared" si="9"/>
        <v>50</v>
      </c>
      <c r="H54" s="46" t="s">
        <v>158</v>
      </c>
      <c r="I54" s="63">
        <v>360</v>
      </c>
      <c r="J54" s="77">
        <v>175</v>
      </c>
      <c r="K54" s="62">
        <f t="shared" si="13"/>
        <v>0.51388888888888884</v>
      </c>
      <c r="M54" s="76">
        <f t="shared" si="10"/>
        <v>50</v>
      </c>
      <c r="N54" s="46" t="s">
        <v>301</v>
      </c>
      <c r="O54" s="63">
        <v>138</v>
      </c>
      <c r="P54" s="77">
        <v>80</v>
      </c>
      <c r="Q54" s="62">
        <f t="shared" si="14"/>
        <v>0.42028985507246375</v>
      </c>
      <c r="T54" s="56"/>
      <c r="U54" s="41"/>
      <c r="V54" s="81"/>
      <c r="W54" s="13"/>
      <c r="Y54" s="76">
        <f t="shared" si="12"/>
        <v>50</v>
      </c>
      <c r="Z54" s="46" t="s">
        <v>129</v>
      </c>
      <c r="AA54" s="63">
        <v>538</v>
      </c>
      <c r="AB54" s="77">
        <v>270</v>
      </c>
      <c r="AC54" s="62">
        <f t="shared" si="15"/>
        <v>0.4981412639405205</v>
      </c>
      <c r="AE54" s="76">
        <f>AE53+1</f>
        <v>26</v>
      </c>
      <c r="AF54" s="46" t="s">
        <v>732</v>
      </c>
      <c r="AG54" s="63">
        <v>22</v>
      </c>
      <c r="AH54" s="77">
        <v>11</v>
      </c>
      <c r="AI54" s="62">
        <f t="shared" si="16"/>
        <v>0.5</v>
      </c>
      <c r="AK54" s="76">
        <f>AK53+1</f>
        <v>26</v>
      </c>
      <c r="AL54" s="46" t="s">
        <v>274</v>
      </c>
      <c r="AM54" s="63">
        <v>162</v>
      </c>
      <c r="AN54" s="77">
        <v>83</v>
      </c>
      <c r="AO54" s="62">
        <f t="shared" si="17"/>
        <v>0.48765432098765427</v>
      </c>
      <c r="AQ54" s="76">
        <f>AQ53+1</f>
        <v>26</v>
      </c>
      <c r="AR54" s="46" t="s">
        <v>433</v>
      </c>
      <c r="AS54" s="63">
        <v>75</v>
      </c>
      <c r="AT54" s="77">
        <v>45</v>
      </c>
      <c r="AU54" s="62">
        <f t="shared" si="18"/>
        <v>0.4</v>
      </c>
      <c r="AW54" s="76">
        <f>AW53+1</f>
        <v>26</v>
      </c>
      <c r="AX54" s="46" t="s">
        <v>234</v>
      </c>
      <c r="AY54" s="63">
        <v>200</v>
      </c>
      <c r="AZ54" s="77">
        <v>101</v>
      </c>
      <c r="BA54" s="62">
        <f t="shared" si="19"/>
        <v>0.495</v>
      </c>
    </row>
    <row r="55" spans="1:53">
      <c r="A55" s="46" t="s">
        <v>58</v>
      </c>
      <c r="B55" s="46" t="s">
        <v>357</v>
      </c>
      <c r="C55" s="63">
        <v>106</v>
      </c>
      <c r="D55" s="77">
        <v>49</v>
      </c>
      <c r="E55" s="62">
        <f t="shared" si="8"/>
        <v>0.53773584905660377</v>
      </c>
      <c r="G55" s="76">
        <f t="shared" si="9"/>
        <v>51</v>
      </c>
      <c r="H55" s="46" t="s">
        <v>611</v>
      </c>
      <c r="I55" s="63">
        <v>39</v>
      </c>
      <c r="J55" s="77">
        <v>19</v>
      </c>
      <c r="K55" s="62">
        <f t="shared" si="13"/>
        <v>0.51282051282051277</v>
      </c>
      <c r="M55" s="76">
        <f t="shared" si="10"/>
        <v>51</v>
      </c>
      <c r="N55" s="46" t="s">
        <v>511</v>
      </c>
      <c r="O55" s="63">
        <v>58</v>
      </c>
      <c r="P55" s="77">
        <v>34</v>
      </c>
      <c r="Q55" s="62">
        <f t="shared" si="14"/>
        <v>0.41379310344827591</v>
      </c>
      <c r="T55" s="56"/>
      <c r="U55" s="41"/>
      <c r="V55" s="81"/>
      <c r="W55" s="13"/>
      <c r="Y55" s="76">
        <f t="shared" si="12"/>
        <v>51</v>
      </c>
      <c r="Z55" s="46" t="s">
        <v>395</v>
      </c>
      <c r="AA55" s="63">
        <v>87</v>
      </c>
      <c r="AB55" s="77">
        <v>45</v>
      </c>
      <c r="AC55" s="62">
        <f t="shared" si="15"/>
        <v>0.48275862068965514</v>
      </c>
      <c r="AE55" s="76">
        <v>26</v>
      </c>
      <c r="AF55" s="46" t="s">
        <v>835</v>
      </c>
      <c r="AG55" s="63">
        <v>12</v>
      </c>
      <c r="AH55" s="77">
        <v>6</v>
      </c>
      <c r="AI55" s="62">
        <f t="shared" si="16"/>
        <v>0.5</v>
      </c>
      <c r="AK55" s="76">
        <v>26</v>
      </c>
      <c r="AL55" s="46" t="s">
        <v>148</v>
      </c>
      <c r="AM55" s="63">
        <v>397</v>
      </c>
      <c r="AN55" s="77">
        <v>204</v>
      </c>
      <c r="AO55" s="62">
        <f t="shared" si="17"/>
        <v>0.48614609571788414</v>
      </c>
      <c r="AQ55" s="76">
        <v>26</v>
      </c>
      <c r="AR55" s="46" t="s">
        <v>190</v>
      </c>
      <c r="AS55" s="63">
        <v>281</v>
      </c>
      <c r="AT55" s="77">
        <v>171</v>
      </c>
      <c r="AU55" s="62">
        <f t="shared" si="18"/>
        <v>0.39145907473309605</v>
      </c>
      <c r="AW55" s="76">
        <v>26</v>
      </c>
      <c r="AX55" s="46" t="s">
        <v>144</v>
      </c>
      <c r="AY55" s="63">
        <v>447</v>
      </c>
      <c r="AZ55" s="77">
        <v>226</v>
      </c>
      <c r="BA55" s="62">
        <f t="shared" si="19"/>
        <v>0.49440715883668906</v>
      </c>
    </row>
    <row r="56" spans="1:53">
      <c r="A56" s="46" t="s">
        <v>1452</v>
      </c>
      <c r="B56" s="46" t="s">
        <v>332</v>
      </c>
      <c r="C56" s="63">
        <v>120</v>
      </c>
      <c r="D56" s="77">
        <v>73</v>
      </c>
      <c r="E56" s="62">
        <f t="shared" si="8"/>
        <v>0.39166666666666672</v>
      </c>
      <c r="G56" s="76">
        <f t="shared" si="9"/>
        <v>52</v>
      </c>
      <c r="H56" s="46" t="s">
        <v>291</v>
      </c>
      <c r="I56" s="63">
        <v>147</v>
      </c>
      <c r="J56" s="77">
        <v>72</v>
      </c>
      <c r="K56" s="62">
        <f t="shared" si="13"/>
        <v>0.51020408163265307</v>
      </c>
      <c r="M56" s="76">
        <f t="shared" si="10"/>
        <v>52</v>
      </c>
      <c r="N56" s="46" t="s">
        <v>460</v>
      </c>
      <c r="O56" s="63">
        <v>68</v>
      </c>
      <c r="P56" s="77">
        <v>40</v>
      </c>
      <c r="Q56" s="62">
        <f t="shared" si="14"/>
        <v>0.41176470588235292</v>
      </c>
      <c r="T56" s="56"/>
      <c r="U56" s="41"/>
      <c r="V56" s="81"/>
      <c r="W56" s="13"/>
      <c r="Y56" s="76">
        <f t="shared" si="12"/>
        <v>52</v>
      </c>
      <c r="Z56" s="46" t="s">
        <v>692</v>
      </c>
      <c r="AA56" s="63">
        <v>27</v>
      </c>
      <c r="AB56" s="77">
        <v>14</v>
      </c>
      <c r="AC56" s="62">
        <f t="shared" si="15"/>
        <v>0.48148148148148151</v>
      </c>
      <c r="AE56" s="76">
        <f>AE55+1</f>
        <v>27</v>
      </c>
      <c r="AF56" s="46" t="s">
        <v>909</v>
      </c>
      <c r="AG56" s="63">
        <v>2</v>
      </c>
      <c r="AH56" s="77">
        <v>1</v>
      </c>
      <c r="AI56" s="62">
        <f t="shared" si="16"/>
        <v>0.5</v>
      </c>
      <c r="AK56" s="76">
        <f>AK55+1</f>
        <v>27</v>
      </c>
      <c r="AL56" s="46" t="s">
        <v>209</v>
      </c>
      <c r="AM56" s="63">
        <v>244</v>
      </c>
      <c r="AN56" s="77">
        <v>126</v>
      </c>
      <c r="AO56" s="62">
        <f t="shared" si="17"/>
        <v>0.48360655737704916</v>
      </c>
      <c r="AQ56" s="76">
        <f>AQ55+1</f>
        <v>27</v>
      </c>
      <c r="AR56" s="46" t="s">
        <v>116</v>
      </c>
      <c r="AS56" s="63">
        <v>644</v>
      </c>
      <c r="AT56" s="77">
        <v>397</v>
      </c>
      <c r="AU56" s="62">
        <f t="shared" si="18"/>
        <v>0.38354037267080743</v>
      </c>
      <c r="AW56" s="76">
        <f>AW55+1</f>
        <v>27</v>
      </c>
      <c r="AX56" s="46" t="s">
        <v>465</v>
      </c>
      <c r="AY56" s="63">
        <v>67</v>
      </c>
      <c r="AZ56" s="77">
        <v>34</v>
      </c>
      <c r="BA56" s="62">
        <f t="shared" si="19"/>
        <v>0.4925373134328358</v>
      </c>
    </row>
    <row r="57" spans="1:53">
      <c r="A57" s="46" t="s">
        <v>52</v>
      </c>
      <c r="B57" s="46" t="s">
        <v>743</v>
      </c>
      <c r="C57" s="63">
        <v>21</v>
      </c>
      <c r="D57" s="77">
        <v>11</v>
      </c>
      <c r="E57" s="62">
        <f t="shared" si="8"/>
        <v>0.47619047619047616</v>
      </c>
      <c r="G57" s="76">
        <f t="shared" si="9"/>
        <v>53</v>
      </c>
      <c r="H57" s="46" t="s">
        <v>92</v>
      </c>
      <c r="I57" s="63">
        <v>998</v>
      </c>
      <c r="J57" s="77">
        <v>494</v>
      </c>
      <c r="K57" s="62">
        <f t="shared" si="13"/>
        <v>0.50501002004008022</v>
      </c>
      <c r="M57" s="76">
        <f t="shared" si="10"/>
        <v>53</v>
      </c>
      <c r="N57" s="46" t="s">
        <v>589</v>
      </c>
      <c r="O57" s="63">
        <v>42</v>
      </c>
      <c r="P57" s="77">
        <v>25</v>
      </c>
      <c r="Q57" s="62">
        <f t="shared" si="14"/>
        <v>0.40476190476190477</v>
      </c>
      <c r="T57" s="56"/>
      <c r="U57" s="41"/>
      <c r="V57" s="81"/>
      <c r="W57" s="13"/>
      <c r="Y57" s="76">
        <f t="shared" si="12"/>
        <v>53</v>
      </c>
      <c r="Z57" s="46" t="s">
        <v>575</v>
      </c>
      <c r="AA57" s="63">
        <v>45</v>
      </c>
      <c r="AB57" s="77">
        <v>24</v>
      </c>
      <c r="AC57" s="62">
        <f t="shared" si="15"/>
        <v>0.46666666666666667</v>
      </c>
      <c r="AE57" s="76">
        <v>27</v>
      </c>
      <c r="AF57" s="46" t="s">
        <v>183</v>
      </c>
      <c r="AG57" s="63">
        <v>291</v>
      </c>
      <c r="AH57" s="77">
        <v>146</v>
      </c>
      <c r="AI57" s="62">
        <f t="shared" si="16"/>
        <v>0.49828178694158076</v>
      </c>
      <c r="AK57" s="76">
        <v>27</v>
      </c>
      <c r="AL57" s="46" t="s">
        <v>194</v>
      </c>
      <c r="AM57" s="63">
        <v>269</v>
      </c>
      <c r="AN57" s="77">
        <v>139</v>
      </c>
      <c r="AO57" s="62">
        <f t="shared" si="17"/>
        <v>0.48327137546468402</v>
      </c>
      <c r="AQ57" s="76">
        <v>27</v>
      </c>
      <c r="AR57" s="46" t="s">
        <v>455</v>
      </c>
      <c r="AS57" s="63">
        <v>69</v>
      </c>
      <c r="AT57" s="77">
        <v>43</v>
      </c>
      <c r="AU57" s="62">
        <f t="shared" si="18"/>
        <v>0.37681159420289856</v>
      </c>
      <c r="AW57" s="76">
        <v>27</v>
      </c>
      <c r="AX57" s="46" t="s">
        <v>530</v>
      </c>
      <c r="AY57" s="63">
        <v>53</v>
      </c>
      <c r="AZ57" s="77">
        <v>27</v>
      </c>
      <c r="BA57" s="62">
        <f t="shared" si="19"/>
        <v>0.49056603773584906</v>
      </c>
    </row>
    <row r="58" spans="1:53">
      <c r="A58" s="46" t="s">
        <v>72</v>
      </c>
      <c r="B58" s="46" t="s">
        <v>221</v>
      </c>
      <c r="C58" s="63">
        <v>221</v>
      </c>
      <c r="D58" s="77">
        <v>128</v>
      </c>
      <c r="E58" s="62">
        <f t="shared" si="8"/>
        <v>0.420814479638009</v>
      </c>
      <c r="G58" s="76">
        <f t="shared" si="9"/>
        <v>54</v>
      </c>
      <c r="H58" s="46" t="s">
        <v>290</v>
      </c>
      <c r="I58" s="63">
        <v>147</v>
      </c>
      <c r="J58" s="77">
        <v>73</v>
      </c>
      <c r="K58" s="62">
        <f t="shared" si="13"/>
        <v>0.50340136054421769</v>
      </c>
      <c r="M58" s="76">
        <f t="shared" si="10"/>
        <v>54</v>
      </c>
      <c r="N58" s="46" t="s">
        <v>445</v>
      </c>
      <c r="O58" s="63">
        <v>71</v>
      </c>
      <c r="P58" s="77">
        <v>43</v>
      </c>
      <c r="Q58" s="62">
        <f t="shared" si="14"/>
        <v>0.39436619718309862</v>
      </c>
      <c r="T58" s="56"/>
      <c r="U58" s="41"/>
      <c r="V58" s="81"/>
      <c r="W58" s="13"/>
      <c r="Y58" s="76">
        <f t="shared" si="12"/>
        <v>54</v>
      </c>
      <c r="Z58" s="46" t="s">
        <v>230</v>
      </c>
      <c r="AA58" s="63">
        <v>207</v>
      </c>
      <c r="AB58" s="77">
        <v>111</v>
      </c>
      <c r="AC58" s="62">
        <f t="shared" si="15"/>
        <v>0.46376811594202894</v>
      </c>
      <c r="AE58" s="76">
        <f>AE57+1</f>
        <v>28</v>
      </c>
      <c r="AF58" s="46" t="s">
        <v>425</v>
      </c>
      <c r="AG58" s="63">
        <v>77</v>
      </c>
      <c r="AH58" s="77">
        <v>39</v>
      </c>
      <c r="AI58" s="62">
        <f t="shared" si="16"/>
        <v>0.49350649350649356</v>
      </c>
      <c r="AK58" s="76">
        <f>AK57+1</f>
        <v>28</v>
      </c>
      <c r="AL58" s="46" t="s">
        <v>186</v>
      </c>
      <c r="AM58" s="63">
        <v>288</v>
      </c>
      <c r="AN58" s="77">
        <v>149</v>
      </c>
      <c r="AO58" s="62">
        <f t="shared" si="17"/>
        <v>0.48263888888888884</v>
      </c>
      <c r="AQ58" s="76">
        <f>AQ57+1</f>
        <v>28</v>
      </c>
      <c r="AR58" s="46" t="s">
        <v>451</v>
      </c>
      <c r="AS58" s="63">
        <v>70</v>
      </c>
      <c r="AT58" s="77">
        <v>47</v>
      </c>
      <c r="AU58" s="62">
        <f t="shared" si="18"/>
        <v>0.32857142857142863</v>
      </c>
      <c r="AW58" s="76">
        <f>AW57+1</f>
        <v>28</v>
      </c>
      <c r="AX58" s="46" t="s">
        <v>223</v>
      </c>
      <c r="AY58" s="63">
        <v>219</v>
      </c>
      <c r="AZ58" s="77">
        <v>112</v>
      </c>
      <c r="BA58" s="62">
        <f t="shared" si="19"/>
        <v>0.48858447488584478</v>
      </c>
    </row>
    <row r="59" spans="1:53">
      <c r="A59" s="46" t="s">
        <v>52</v>
      </c>
      <c r="B59" s="46" t="s">
        <v>307</v>
      </c>
      <c r="C59" s="63">
        <v>135</v>
      </c>
      <c r="D59" s="77">
        <v>65</v>
      </c>
      <c r="E59" s="62">
        <f t="shared" si="8"/>
        <v>0.5185185185185186</v>
      </c>
      <c r="G59" s="76">
        <f t="shared" si="9"/>
        <v>55</v>
      </c>
      <c r="H59" s="46" t="s">
        <v>654</v>
      </c>
      <c r="I59" s="63">
        <v>32</v>
      </c>
      <c r="J59" s="77">
        <v>16</v>
      </c>
      <c r="K59" s="62">
        <f t="shared" si="13"/>
        <v>0.5</v>
      </c>
      <c r="M59" s="76">
        <f t="shared" si="10"/>
        <v>55</v>
      </c>
      <c r="N59" s="46" t="s">
        <v>332</v>
      </c>
      <c r="O59" s="63">
        <v>120</v>
      </c>
      <c r="P59" s="77">
        <v>73</v>
      </c>
      <c r="Q59" s="62">
        <f t="shared" si="14"/>
        <v>0.39166666666666672</v>
      </c>
      <c r="T59" s="56"/>
      <c r="U59" s="41"/>
      <c r="V59" s="81"/>
      <c r="W59" s="13"/>
      <c r="Y59" s="76">
        <f t="shared" si="12"/>
        <v>55</v>
      </c>
      <c r="Z59" s="46" t="s">
        <v>484</v>
      </c>
      <c r="AA59" s="63">
        <v>63</v>
      </c>
      <c r="AB59" s="77">
        <v>34</v>
      </c>
      <c r="AC59" s="62">
        <f t="shared" si="15"/>
        <v>0.46031746031746035</v>
      </c>
      <c r="AE59" s="76">
        <v>28</v>
      </c>
      <c r="AF59" s="46" t="s">
        <v>521</v>
      </c>
      <c r="AG59" s="63">
        <v>55</v>
      </c>
      <c r="AH59" s="77">
        <v>28</v>
      </c>
      <c r="AI59" s="62">
        <f t="shared" si="16"/>
        <v>0.49090909090909096</v>
      </c>
      <c r="AK59" s="76">
        <v>28</v>
      </c>
      <c r="AL59" s="46" t="s">
        <v>766</v>
      </c>
      <c r="AM59" s="63">
        <v>19</v>
      </c>
      <c r="AN59" s="77">
        <v>10</v>
      </c>
      <c r="AO59" s="62">
        <f t="shared" si="17"/>
        <v>0.47368421052631582</v>
      </c>
      <c r="AQ59" s="76">
        <v>28</v>
      </c>
      <c r="AR59" s="46" t="s">
        <v>529</v>
      </c>
      <c r="AS59" s="63">
        <v>53</v>
      </c>
      <c r="AT59" s="77">
        <v>36</v>
      </c>
      <c r="AU59" s="62">
        <f t="shared" si="18"/>
        <v>0.32075471698113212</v>
      </c>
      <c r="AW59" s="76">
        <v>28</v>
      </c>
      <c r="AX59" s="46" t="s">
        <v>585</v>
      </c>
      <c r="AY59" s="63">
        <v>43</v>
      </c>
      <c r="AZ59" s="77">
        <v>22</v>
      </c>
      <c r="BA59" s="62">
        <f t="shared" si="19"/>
        <v>0.48837209302325579</v>
      </c>
    </row>
    <row r="60" spans="1:53">
      <c r="A60" s="46" t="s">
        <v>72</v>
      </c>
      <c r="B60" s="46" t="s">
        <v>249</v>
      </c>
      <c r="C60" s="63">
        <v>186</v>
      </c>
      <c r="D60" s="77">
        <v>93</v>
      </c>
      <c r="E60" s="62">
        <f t="shared" si="8"/>
        <v>0.5</v>
      </c>
      <c r="G60" s="76">
        <f t="shared" si="9"/>
        <v>56</v>
      </c>
      <c r="H60" s="46" t="s">
        <v>555</v>
      </c>
      <c r="I60" s="63">
        <v>48</v>
      </c>
      <c r="J60" s="77">
        <v>24</v>
      </c>
      <c r="K60" s="62">
        <f t="shared" si="13"/>
        <v>0.5</v>
      </c>
      <c r="M60" s="76">
        <f t="shared" si="10"/>
        <v>56</v>
      </c>
      <c r="N60" s="46" t="s">
        <v>135</v>
      </c>
      <c r="O60" s="63">
        <v>473</v>
      </c>
      <c r="P60" s="77">
        <v>288</v>
      </c>
      <c r="Q60" s="62">
        <f t="shared" si="14"/>
        <v>0.39112050739957716</v>
      </c>
      <c r="T60" s="56"/>
      <c r="U60" s="41"/>
      <c r="V60" s="81"/>
      <c r="W60" s="13"/>
      <c r="Y60" s="76">
        <f t="shared" si="12"/>
        <v>56</v>
      </c>
      <c r="Z60" s="46" t="s">
        <v>263</v>
      </c>
      <c r="AA60" s="63">
        <v>172</v>
      </c>
      <c r="AB60" s="77">
        <v>96</v>
      </c>
      <c r="AC60" s="62">
        <f t="shared" si="15"/>
        <v>0.44186046511627908</v>
      </c>
      <c r="AE60" s="76">
        <f>AE59+1</f>
        <v>29</v>
      </c>
      <c r="AF60" s="46" t="s">
        <v>367</v>
      </c>
      <c r="AG60" s="63">
        <v>102</v>
      </c>
      <c r="AH60" s="77">
        <v>52</v>
      </c>
      <c r="AI60" s="62">
        <f t="shared" si="16"/>
        <v>0.49019607843137258</v>
      </c>
      <c r="AK60" s="76">
        <f>AK59+1</f>
        <v>29</v>
      </c>
      <c r="AL60" s="46" t="s">
        <v>777</v>
      </c>
      <c r="AM60" s="63">
        <v>19</v>
      </c>
      <c r="AN60" s="77">
        <v>10</v>
      </c>
      <c r="AO60" s="62">
        <f t="shared" si="17"/>
        <v>0.47368421052631582</v>
      </c>
      <c r="AQ60" s="76">
        <f>AQ59+1</f>
        <v>29</v>
      </c>
      <c r="AR60" s="46" t="s">
        <v>276</v>
      </c>
      <c r="AS60" s="63">
        <v>160</v>
      </c>
      <c r="AT60" s="77">
        <v>111</v>
      </c>
      <c r="AU60" s="62">
        <f t="shared" si="18"/>
        <v>0.30625000000000002</v>
      </c>
      <c r="AW60" s="76">
        <f>AW59+1</f>
        <v>29</v>
      </c>
      <c r="AX60" s="46" t="s">
        <v>404</v>
      </c>
      <c r="AY60" s="63">
        <v>84</v>
      </c>
      <c r="AZ60" s="77">
        <v>43</v>
      </c>
      <c r="BA60" s="62">
        <f t="shared" si="19"/>
        <v>0.48809523809523814</v>
      </c>
    </row>
    <row r="61" spans="1:53">
      <c r="A61" s="46" t="s">
        <v>1452</v>
      </c>
      <c r="B61" s="46" t="s">
        <v>752</v>
      </c>
      <c r="C61" s="63">
        <v>20</v>
      </c>
      <c r="D61" s="77">
        <v>9</v>
      </c>
      <c r="E61" s="62">
        <f t="shared" si="8"/>
        <v>0.55000000000000004</v>
      </c>
      <c r="G61" s="76">
        <f t="shared" si="9"/>
        <v>57</v>
      </c>
      <c r="H61" s="46" t="s">
        <v>685</v>
      </c>
      <c r="I61" s="63">
        <v>28</v>
      </c>
      <c r="J61" s="77">
        <v>14</v>
      </c>
      <c r="K61" s="62">
        <f t="shared" si="13"/>
        <v>0.5</v>
      </c>
      <c r="M61" s="76">
        <f t="shared" si="10"/>
        <v>57</v>
      </c>
      <c r="N61" s="46" t="s">
        <v>154</v>
      </c>
      <c r="O61" s="63">
        <v>372</v>
      </c>
      <c r="P61" s="77">
        <v>227</v>
      </c>
      <c r="Q61" s="62">
        <f t="shared" si="14"/>
        <v>0.38978494623655913</v>
      </c>
      <c r="T61" s="56"/>
      <c r="U61" s="41"/>
      <c r="V61" s="81"/>
      <c r="W61" s="13"/>
      <c r="Y61" s="76">
        <f t="shared" si="12"/>
        <v>57</v>
      </c>
      <c r="Z61" s="46" t="s">
        <v>160</v>
      </c>
      <c r="AA61" s="63">
        <v>358</v>
      </c>
      <c r="AB61" s="77">
        <v>205</v>
      </c>
      <c r="AC61" s="62">
        <f t="shared" si="15"/>
        <v>0.42737430167597767</v>
      </c>
      <c r="AE61" s="76">
        <v>29</v>
      </c>
      <c r="AF61" s="46" t="s">
        <v>105</v>
      </c>
      <c r="AG61" s="63">
        <v>836</v>
      </c>
      <c r="AH61" s="77">
        <v>436</v>
      </c>
      <c r="AI61" s="62">
        <f t="shared" si="16"/>
        <v>0.47846889952153115</v>
      </c>
      <c r="AK61" s="76">
        <v>29</v>
      </c>
      <c r="AL61" s="46" t="s">
        <v>327</v>
      </c>
      <c r="AM61" s="63">
        <v>123</v>
      </c>
      <c r="AN61" s="77">
        <v>65</v>
      </c>
      <c r="AO61" s="62">
        <f t="shared" si="17"/>
        <v>0.47154471544715448</v>
      </c>
      <c r="AQ61" s="76">
        <v>29</v>
      </c>
      <c r="AR61" s="46" t="s">
        <v>361</v>
      </c>
      <c r="AS61" s="63">
        <v>106</v>
      </c>
      <c r="AT61" s="77">
        <v>75</v>
      </c>
      <c r="AU61" s="62">
        <f t="shared" si="18"/>
        <v>0.29245283018867929</v>
      </c>
      <c r="AW61" s="76">
        <v>29</v>
      </c>
      <c r="AX61" s="46" t="s">
        <v>598</v>
      </c>
      <c r="AY61" s="63">
        <v>41</v>
      </c>
      <c r="AZ61" s="77">
        <v>21</v>
      </c>
      <c r="BA61" s="62">
        <f t="shared" si="19"/>
        <v>0.48780487804878048</v>
      </c>
    </row>
    <row r="62" spans="1:53">
      <c r="A62" s="46" t="s">
        <v>72</v>
      </c>
      <c r="B62" s="46" t="s">
        <v>632</v>
      </c>
      <c r="C62" s="63">
        <v>34</v>
      </c>
      <c r="D62" s="77">
        <v>9</v>
      </c>
      <c r="E62" s="62">
        <f t="shared" si="8"/>
        <v>0.73529411764705888</v>
      </c>
      <c r="G62" s="76">
        <f t="shared" si="9"/>
        <v>58</v>
      </c>
      <c r="H62" s="46" t="s">
        <v>816</v>
      </c>
      <c r="I62" s="63">
        <v>14</v>
      </c>
      <c r="J62" s="77">
        <v>7</v>
      </c>
      <c r="K62" s="62">
        <f t="shared" si="13"/>
        <v>0.5</v>
      </c>
      <c r="M62" s="76">
        <f t="shared" si="10"/>
        <v>58</v>
      </c>
      <c r="N62" s="46" t="s">
        <v>285</v>
      </c>
      <c r="O62" s="63">
        <v>150</v>
      </c>
      <c r="P62" s="77">
        <v>92</v>
      </c>
      <c r="Q62" s="62">
        <f t="shared" si="14"/>
        <v>0.38666666666666671</v>
      </c>
      <c r="T62" s="56"/>
      <c r="U62" s="41"/>
      <c r="V62" s="81"/>
      <c r="W62" s="13"/>
      <c r="Y62" s="76">
        <f t="shared" si="12"/>
        <v>58</v>
      </c>
      <c r="Z62" s="46" t="s">
        <v>524</v>
      </c>
      <c r="AA62" s="63">
        <v>54</v>
      </c>
      <c r="AB62" s="77">
        <v>31</v>
      </c>
      <c r="AC62" s="62">
        <f t="shared" si="15"/>
        <v>0.42592592592592593</v>
      </c>
      <c r="AE62" s="76">
        <f>AE61+1</f>
        <v>30</v>
      </c>
      <c r="AF62" s="46" t="s">
        <v>619</v>
      </c>
      <c r="AG62" s="63">
        <v>36</v>
      </c>
      <c r="AH62" s="77">
        <v>19</v>
      </c>
      <c r="AI62" s="62">
        <f t="shared" si="16"/>
        <v>0.47222222222222221</v>
      </c>
      <c r="AK62" s="76">
        <f>AK61+1</f>
        <v>30</v>
      </c>
      <c r="AL62" s="46" t="s">
        <v>222</v>
      </c>
      <c r="AM62" s="63">
        <v>219</v>
      </c>
      <c r="AN62" s="77">
        <v>116</v>
      </c>
      <c r="AO62" s="62">
        <f t="shared" si="17"/>
        <v>0.47031963470319638</v>
      </c>
      <c r="AQ62" s="76">
        <f>AQ61+1</f>
        <v>30</v>
      </c>
      <c r="AR62" s="46" t="s">
        <v>378</v>
      </c>
      <c r="AS62" s="63">
        <v>93</v>
      </c>
      <c r="AT62" s="77">
        <v>66</v>
      </c>
      <c r="AU62" s="62">
        <f t="shared" si="18"/>
        <v>0.29032258064516125</v>
      </c>
      <c r="AW62" s="76">
        <f>AW61+1</f>
        <v>30</v>
      </c>
      <c r="AX62" s="46" t="s">
        <v>426</v>
      </c>
      <c r="AY62" s="63">
        <v>76</v>
      </c>
      <c r="AZ62" s="77">
        <v>39</v>
      </c>
      <c r="BA62" s="62">
        <f t="shared" si="19"/>
        <v>0.48684210526315785</v>
      </c>
    </row>
    <row r="63" spans="1:53">
      <c r="A63" s="46" t="s">
        <v>52</v>
      </c>
      <c r="B63" s="46" t="s">
        <v>213</v>
      </c>
      <c r="C63" s="63">
        <v>235</v>
      </c>
      <c r="D63" s="77">
        <v>130</v>
      </c>
      <c r="E63" s="62">
        <f t="shared" si="8"/>
        <v>0.44680851063829785</v>
      </c>
      <c r="G63" s="76">
        <f t="shared" si="9"/>
        <v>59</v>
      </c>
      <c r="H63" s="46" t="s">
        <v>834</v>
      </c>
      <c r="I63" s="63">
        <v>12</v>
      </c>
      <c r="J63" s="77">
        <v>6</v>
      </c>
      <c r="K63" s="62">
        <f t="shared" si="13"/>
        <v>0.5</v>
      </c>
      <c r="M63" s="76">
        <f t="shared" si="10"/>
        <v>59</v>
      </c>
      <c r="N63" s="46" t="s">
        <v>411</v>
      </c>
      <c r="O63" s="63">
        <v>81</v>
      </c>
      <c r="P63" s="77">
        <v>50</v>
      </c>
      <c r="Q63" s="62">
        <f t="shared" si="14"/>
        <v>0.38271604938271608</v>
      </c>
      <c r="T63" s="56"/>
      <c r="U63" s="41"/>
      <c r="V63" s="81"/>
      <c r="W63" s="13"/>
      <c r="Y63" s="76">
        <f t="shared" si="12"/>
        <v>59</v>
      </c>
      <c r="Z63" s="46" t="s">
        <v>289</v>
      </c>
      <c r="AA63" s="63">
        <v>149</v>
      </c>
      <c r="AB63" s="77">
        <v>86</v>
      </c>
      <c r="AC63" s="62">
        <f t="shared" si="15"/>
        <v>0.42281879194630867</v>
      </c>
      <c r="AE63" s="76">
        <v>30</v>
      </c>
      <c r="AF63" s="46" t="s">
        <v>298</v>
      </c>
      <c r="AG63" s="63">
        <v>140</v>
      </c>
      <c r="AH63" s="77">
        <v>74</v>
      </c>
      <c r="AI63" s="62">
        <f t="shared" si="16"/>
        <v>0.47142857142857142</v>
      </c>
      <c r="AK63" s="76">
        <v>30</v>
      </c>
      <c r="AL63" s="46" t="s">
        <v>505</v>
      </c>
      <c r="AM63" s="63">
        <v>60</v>
      </c>
      <c r="AN63" s="77">
        <v>32</v>
      </c>
      <c r="AO63" s="62">
        <f t="shared" si="17"/>
        <v>0.46666666666666667</v>
      </c>
      <c r="AQ63" s="76">
        <v>30</v>
      </c>
      <c r="AR63" s="46" t="s">
        <v>179</v>
      </c>
      <c r="AS63" s="63">
        <v>297</v>
      </c>
      <c r="AT63" s="77">
        <v>215</v>
      </c>
      <c r="AU63" s="62">
        <f t="shared" si="18"/>
        <v>0.27609427609427606</v>
      </c>
      <c r="AW63" s="76">
        <v>30</v>
      </c>
      <c r="AX63" s="46" t="s">
        <v>89</v>
      </c>
      <c r="AY63" s="61">
        <v>1060</v>
      </c>
      <c r="AZ63" s="77">
        <v>546</v>
      </c>
      <c r="BA63" s="62">
        <f t="shared" si="19"/>
        <v>0.48490566037735849</v>
      </c>
    </row>
    <row r="64" spans="1:53">
      <c r="A64" s="46" t="s">
        <v>58</v>
      </c>
      <c r="B64" s="46" t="s">
        <v>499</v>
      </c>
      <c r="C64" s="63">
        <v>60</v>
      </c>
      <c r="D64" s="77">
        <v>29</v>
      </c>
      <c r="E64" s="62">
        <f t="shared" si="8"/>
        <v>0.51666666666666661</v>
      </c>
      <c r="G64" s="76">
        <f t="shared" si="9"/>
        <v>60</v>
      </c>
      <c r="H64" s="46" t="s">
        <v>191</v>
      </c>
      <c r="I64" s="63">
        <v>278</v>
      </c>
      <c r="J64" s="77">
        <v>139</v>
      </c>
      <c r="K64" s="62">
        <f t="shared" si="13"/>
        <v>0.5</v>
      </c>
      <c r="M64" s="76">
        <f t="shared" si="10"/>
        <v>60</v>
      </c>
      <c r="N64" s="46" t="s">
        <v>269</v>
      </c>
      <c r="O64" s="63">
        <v>166</v>
      </c>
      <c r="P64" s="77">
        <v>107</v>
      </c>
      <c r="Q64" s="62">
        <f t="shared" si="14"/>
        <v>0.35542168674698793</v>
      </c>
      <c r="T64" s="56"/>
      <c r="U64" s="41"/>
      <c r="V64" s="81"/>
      <c r="W64" s="13"/>
      <c r="Y64" s="76">
        <f t="shared" si="12"/>
        <v>60</v>
      </c>
      <c r="Z64" s="46" t="s">
        <v>776</v>
      </c>
      <c r="AA64" s="63">
        <v>19</v>
      </c>
      <c r="AB64" s="77">
        <v>11</v>
      </c>
      <c r="AC64" s="62">
        <f t="shared" si="15"/>
        <v>0.42105263157894735</v>
      </c>
      <c r="AE64" s="76">
        <f>AE63+1</f>
        <v>31</v>
      </c>
      <c r="AF64" s="46" t="s">
        <v>795</v>
      </c>
      <c r="AG64" s="63">
        <v>17</v>
      </c>
      <c r="AH64" s="77">
        <v>9</v>
      </c>
      <c r="AI64" s="62">
        <f t="shared" si="16"/>
        <v>0.47058823529411764</v>
      </c>
      <c r="AK64" s="76">
        <f>AK63+1</f>
        <v>31</v>
      </c>
      <c r="AL64" s="46" t="s">
        <v>253</v>
      </c>
      <c r="AM64" s="63">
        <v>185</v>
      </c>
      <c r="AN64" s="77">
        <v>99</v>
      </c>
      <c r="AO64" s="62">
        <f t="shared" si="17"/>
        <v>0.46486486486486489</v>
      </c>
      <c r="AQ64" s="76">
        <f>AQ63+1</f>
        <v>31</v>
      </c>
      <c r="AR64" s="46" t="s">
        <v>789</v>
      </c>
      <c r="AS64" s="63">
        <v>17</v>
      </c>
      <c r="AT64" s="77">
        <v>13</v>
      </c>
      <c r="AU64" s="62">
        <f t="shared" si="18"/>
        <v>0.23529411764705888</v>
      </c>
      <c r="AW64" s="76">
        <f>AW63+1</f>
        <v>31</v>
      </c>
      <c r="AX64" s="46" t="s">
        <v>467</v>
      </c>
      <c r="AY64" s="63">
        <v>66</v>
      </c>
      <c r="AZ64" s="77">
        <v>34</v>
      </c>
      <c r="BA64" s="62">
        <f t="shared" si="19"/>
        <v>0.48484848484848486</v>
      </c>
    </row>
    <row r="65" spans="1:53">
      <c r="A65" s="46" t="s">
        <v>58</v>
      </c>
      <c r="B65" s="46" t="s">
        <v>84</v>
      </c>
      <c r="C65" s="61">
        <v>1197</v>
      </c>
      <c r="D65" s="77">
        <v>534</v>
      </c>
      <c r="E65" s="62">
        <f t="shared" si="8"/>
        <v>0.55388471177944865</v>
      </c>
      <c r="G65" s="76">
        <f t="shared" si="9"/>
        <v>61</v>
      </c>
      <c r="H65" s="46" t="s">
        <v>674</v>
      </c>
      <c r="I65" s="63">
        <v>30</v>
      </c>
      <c r="J65" s="77">
        <v>15</v>
      </c>
      <c r="K65" s="62">
        <f t="shared" si="13"/>
        <v>0.5</v>
      </c>
      <c r="M65" s="76">
        <f t="shared" si="10"/>
        <v>61</v>
      </c>
      <c r="N65" s="46" t="s">
        <v>614</v>
      </c>
      <c r="O65" s="63">
        <v>37</v>
      </c>
      <c r="P65" s="77">
        <v>24</v>
      </c>
      <c r="Q65" s="62">
        <f t="shared" si="14"/>
        <v>0.35135135135135132</v>
      </c>
      <c r="T65" s="56"/>
      <c r="U65" s="41"/>
      <c r="V65" s="81"/>
      <c r="W65" s="13"/>
      <c r="Y65" s="76">
        <f t="shared" si="12"/>
        <v>61</v>
      </c>
      <c r="Z65" s="46" t="s">
        <v>833</v>
      </c>
      <c r="AA65" s="63">
        <v>12</v>
      </c>
      <c r="AB65" s="77">
        <v>7</v>
      </c>
      <c r="AC65" s="62">
        <f t="shared" si="15"/>
        <v>0.41666666666666663</v>
      </c>
      <c r="AE65" s="76">
        <v>31</v>
      </c>
      <c r="AF65" s="46" t="s">
        <v>405</v>
      </c>
      <c r="AG65" s="63">
        <v>83</v>
      </c>
      <c r="AH65" s="77">
        <v>44</v>
      </c>
      <c r="AI65" s="62">
        <f t="shared" si="16"/>
        <v>0.46987951807228912</v>
      </c>
      <c r="AK65" s="76">
        <v>31</v>
      </c>
      <c r="AL65" s="46" t="s">
        <v>210</v>
      </c>
      <c r="AM65" s="63">
        <v>244</v>
      </c>
      <c r="AN65" s="77">
        <v>131</v>
      </c>
      <c r="AO65" s="62">
        <f t="shared" si="17"/>
        <v>0.46311475409836067</v>
      </c>
      <c r="AQ65" s="76">
        <v>31</v>
      </c>
      <c r="AR65" s="46" t="s">
        <v>687</v>
      </c>
      <c r="AS65" s="63">
        <v>28</v>
      </c>
      <c r="AT65" s="77">
        <v>22</v>
      </c>
      <c r="AU65" s="62">
        <f t="shared" si="18"/>
        <v>0.2142857142857143</v>
      </c>
      <c r="AW65" s="76">
        <v>31</v>
      </c>
      <c r="AX65" s="46" t="s">
        <v>663</v>
      </c>
      <c r="AY65" s="63">
        <v>31</v>
      </c>
      <c r="AZ65" s="77">
        <v>16</v>
      </c>
      <c r="BA65" s="62">
        <f t="shared" si="19"/>
        <v>0.4838709677419355</v>
      </c>
    </row>
    <row r="66" spans="1:53">
      <c r="A66" s="46" t="s">
        <v>58</v>
      </c>
      <c r="B66" s="46" t="s">
        <v>667</v>
      </c>
      <c r="C66" s="63">
        <v>30</v>
      </c>
      <c r="D66" s="77">
        <v>17</v>
      </c>
      <c r="E66" s="62">
        <f t="shared" si="8"/>
        <v>0.43333333333333335</v>
      </c>
      <c r="G66" s="76">
        <f t="shared" si="9"/>
        <v>62</v>
      </c>
      <c r="H66" s="46" t="s">
        <v>68</v>
      </c>
      <c r="I66" s="61">
        <v>2654</v>
      </c>
      <c r="J66" s="77">
        <v>1347</v>
      </c>
      <c r="K66" s="62">
        <f t="shared" si="13"/>
        <v>0.49246420497362475</v>
      </c>
      <c r="M66" s="76">
        <f t="shared" si="10"/>
        <v>62</v>
      </c>
      <c r="N66" s="46" t="s">
        <v>469</v>
      </c>
      <c r="O66" s="63">
        <v>65</v>
      </c>
      <c r="P66" s="77">
        <v>43</v>
      </c>
      <c r="Q66" s="62">
        <f t="shared" si="14"/>
        <v>0.33846153846153848</v>
      </c>
      <c r="T66" s="56"/>
      <c r="U66" s="82"/>
      <c r="V66" s="81"/>
      <c r="W66" s="13"/>
      <c r="Y66" s="76">
        <f t="shared" si="12"/>
        <v>62</v>
      </c>
      <c r="Z66" s="46" t="s">
        <v>479</v>
      </c>
      <c r="AA66" s="63">
        <v>64</v>
      </c>
      <c r="AB66" s="77">
        <v>38</v>
      </c>
      <c r="AC66" s="62">
        <f t="shared" si="15"/>
        <v>0.40625</v>
      </c>
      <c r="AE66" s="76">
        <f>AE65+1</f>
        <v>32</v>
      </c>
      <c r="AF66" s="46" t="s">
        <v>408</v>
      </c>
      <c r="AG66" s="63">
        <v>83</v>
      </c>
      <c r="AH66" s="77">
        <v>44</v>
      </c>
      <c r="AI66" s="62">
        <f t="shared" si="16"/>
        <v>0.46987951807228912</v>
      </c>
      <c r="AK66" s="76">
        <f>AK65+1</f>
        <v>32</v>
      </c>
      <c r="AL66" s="46" t="s">
        <v>138</v>
      </c>
      <c r="AM66" s="63">
        <v>468</v>
      </c>
      <c r="AN66" s="77">
        <v>252</v>
      </c>
      <c r="AO66" s="62">
        <f t="shared" si="17"/>
        <v>0.46153846153846156</v>
      </c>
      <c r="AQ66" s="76">
        <f>AQ65+1</f>
        <v>32</v>
      </c>
      <c r="AR66" s="46" t="s">
        <v>226</v>
      </c>
      <c r="AS66" s="63">
        <v>212</v>
      </c>
      <c r="AT66" s="77">
        <v>169</v>
      </c>
      <c r="AU66" s="62">
        <f t="shared" si="18"/>
        <v>0.20283018867924529</v>
      </c>
      <c r="AW66" s="76">
        <f>AW65+1</f>
        <v>32</v>
      </c>
      <c r="AX66" s="46" t="s">
        <v>256</v>
      </c>
      <c r="AY66" s="63">
        <v>184</v>
      </c>
      <c r="AZ66" s="77">
        <v>95</v>
      </c>
      <c r="BA66" s="62">
        <f t="shared" si="19"/>
        <v>0.48369565217391308</v>
      </c>
    </row>
    <row r="67" spans="1:53">
      <c r="A67" s="46" t="s">
        <v>58</v>
      </c>
      <c r="B67" s="46" t="s">
        <v>234</v>
      </c>
      <c r="C67" s="63">
        <v>200</v>
      </c>
      <c r="D67" s="77">
        <v>101</v>
      </c>
      <c r="E67" s="62">
        <f t="shared" si="8"/>
        <v>0.495</v>
      </c>
      <c r="G67" s="76">
        <f t="shared" si="9"/>
        <v>63</v>
      </c>
      <c r="H67" s="46" t="s">
        <v>117</v>
      </c>
      <c r="I67" s="63">
        <v>636</v>
      </c>
      <c r="J67" s="77">
        <v>323</v>
      </c>
      <c r="K67" s="62">
        <f t="shared" si="13"/>
        <v>0.49213836477987416</v>
      </c>
      <c r="M67" s="76">
        <f t="shared" si="10"/>
        <v>63</v>
      </c>
      <c r="N67" s="46" t="s">
        <v>391</v>
      </c>
      <c r="O67" s="63">
        <v>89</v>
      </c>
      <c r="P67" s="77">
        <v>60</v>
      </c>
      <c r="Q67" s="62">
        <f t="shared" si="14"/>
        <v>0.3258426966292135</v>
      </c>
      <c r="T67" s="56"/>
      <c r="U67" s="41"/>
      <c r="V67" s="81"/>
      <c r="W67" s="13"/>
      <c r="Y67" s="76">
        <f t="shared" si="12"/>
        <v>63</v>
      </c>
      <c r="Z67" s="46" t="s">
        <v>858</v>
      </c>
      <c r="AA67" s="63">
        <v>10</v>
      </c>
      <c r="AB67" s="77">
        <v>6</v>
      </c>
      <c r="AC67" s="62">
        <f t="shared" si="15"/>
        <v>0.4</v>
      </c>
      <c r="AE67" s="76">
        <v>32</v>
      </c>
      <c r="AF67" s="46" t="s">
        <v>297</v>
      </c>
      <c r="AG67" s="63">
        <v>143</v>
      </c>
      <c r="AH67" s="77">
        <v>76</v>
      </c>
      <c r="AI67" s="62">
        <f t="shared" si="16"/>
        <v>0.46853146853146854</v>
      </c>
      <c r="AK67" s="76">
        <v>32</v>
      </c>
      <c r="AL67" s="46" t="s">
        <v>707</v>
      </c>
      <c r="AM67" s="63">
        <v>26</v>
      </c>
      <c r="AN67" s="77">
        <v>14</v>
      </c>
      <c r="AO67" s="62">
        <f t="shared" si="17"/>
        <v>0.46153846153846156</v>
      </c>
      <c r="AQ67" s="76">
        <v>32</v>
      </c>
      <c r="AR67" s="46" t="s">
        <v>781</v>
      </c>
      <c r="AS67" s="63">
        <v>18</v>
      </c>
      <c r="AT67" s="77">
        <v>15</v>
      </c>
      <c r="AU67" s="62">
        <f t="shared" si="18"/>
        <v>0.16666666666666663</v>
      </c>
      <c r="AW67" s="76">
        <v>32</v>
      </c>
      <c r="AX67" s="46" t="s">
        <v>407</v>
      </c>
      <c r="AY67" s="63">
        <v>83</v>
      </c>
      <c r="AZ67" s="77">
        <v>43</v>
      </c>
      <c r="BA67" s="62">
        <f t="shared" si="19"/>
        <v>0.48192771084337349</v>
      </c>
    </row>
    <row r="68" spans="1:53">
      <c r="A68" s="46" t="s">
        <v>64</v>
      </c>
      <c r="B68" s="46" t="s">
        <v>380</v>
      </c>
      <c r="C68" s="63">
        <v>91</v>
      </c>
      <c r="D68" s="77">
        <v>58</v>
      </c>
      <c r="E68" s="62">
        <f t="shared" si="8"/>
        <v>0.36263736263736268</v>
      </c>
      <c r="G68" s="76">
        <f t="shared" si="9"/>
        <v>64</v>
      </c>
      <c r="H68" s="46" t="s">
        <v>170</v>
      </c>
      <c r="I68" s="63">
        <v>322</v>
      </c>
      <c r="J68" s="77">
        <v>164</v>
      </c>
      <c r="K68" s="62">
        <f t="shared" si="13"/>
        <v>0.49068322981366463</v>
      </c>
      <c r="M68" s="76">
        <f t="shared" si="10"/>
        <v>64</v>
      </c>
      <c r="N68" s="46" t="s">
        <v>365</v>
      </c>
      <c r="O68" s="63">
        <v>103</v>
      </c>
      <c r="P68" s="77">
        <v>70</v>
      </c>
      <c r="Q68" s="62">
        <f t="shared" si="14"/>
        <v>0.32038834951456308</v>
      </c>
      <c r="T68" s="56"/>
      <c r="U68" s="41"/>
      <c r="V68" s="81"/>
      <c r="W68" s="13"/>
      <c r="Y68" s="76">
        <f t="shared" si="12"/>
        <v>64</v>
      </c>
      <c r="Z68" s="46" t="s">
        <v>648</v>
      </c>
      <c r="AA68" s="63">
        <v>33</v>
      </c>
      <c r="AB68" s="77">
        <v>20</v>
      </c>
      <c r="AC68" s="62">
        <f t="shared" si="15"/>
        <v>0.39393939393939392</v>
      </c>
      <c r="AE68" s="76">
        <f>AE67+1</f>
        <v>33</v>
      </c>
      <c r="AF68" s="46" t="s">
        <v>669</v>
      </c>
      <c r="AG68" s="63">
        <v>30</v>
      </c>
      <c r="AH68" s="77">
        <v>16</v>
      </c>
      <c r="AI68" s="62">
        <f t="shared" si="16"/>
        <v>0.46666666666666667</v>
      </c>
      <c r="AK68" s="76">
        <f>AK67+1</f>
        <v>33</v>
      </c>
      <c r="AL68" s="46" t="s">
        <v>549</v>
      </c>
      <c r="AM68" s="63">
        <v>50</v>
      </c>
      <c r="AN68" s="77">
        <v>27</v>
      </c>
      <c r="AO68" s="62">
        <f t="shared" si="17"/>
        <v>0.45999999999999996</v>
      </c>
      <c r="AQ68" s="76">
        <f>AQ67+1</f>
        <v>33</v>
      </c>
      <c r="AR68" s="46" t="s">
        <v>773</v>
      </c>
      <c r="AS68" s="63">
        <v>19</v>
      </c>
      <c r="AT68" s="77">
        <v>16</v>
      </c>
      <c r="AU68" s="62">
        <f t="shared" si="18"/>
        <v>0.15789473684210531</v>
      </c>
      <c r="AW68" s="76">
        <f>AW67+1</f>
        <v>33</v>
      </c>
      <c r="AX68" s="46" t="s">
        <v>727</v>
      </c>
      <c r="AY68" s="63">
        <v>23</v>
      </c>
      <c r="AZ68" s="77">
        <v>12</v>
      </c>
      <c r="BA68" s="62">
        <f t="shared" si="19"/>
        <v>0.47826086956521741</v>
      </c>
    </row>
    <row r="69" spans="1:53">
      <c r="A69" s="46" t="s">
        <v>58</v>
      </c>
      <c r="B69" s="46" t="s">
        <v>744</v>
      </c>
      <c r="C69" s="63">
        <v>21</v>
      </c>
      <c r="D69" s="77">
        <v>10</v>
      </c>
      <c r="E69" s="62">
        <f t="shared" si="8"/>
        <v>0.52380952380952384</v>
      </c>
      <c r="G69" s="76">
        <f t="shared" si="9"/>
        <v>65</v>
      </c>
      <c r="H69" s="46" t="s">
        <v>252</v>
      </c>
      <c r="I69" s="63">
        <v>186</v>
      </c>
      <c r="J69" s="77">
        <v>95</v>
      </c>
      <c r="K69" s="62">
        <f t="shared" ref="K69:K100" si="20">1-(J69/I69)</f>
        <v>0.489247311827957</v>
      </c>
      <c r="M69" s="76">
        <f t="shared" si="10"/>
        <v>65</v>
      </c>
      <c r="N69" s="46" t="s">
        <v>801</v>
      </c>
      <c r="O69" s="63">
        <v>16</v>
      </c>
      <c r="P69" s="77">
        <v>11</v>
      </c>
      <c r="Q69" s="62">
        <f t="shared" ref="Q69:Q84" si="21">1-(P69/O69)</f>
        <v>0.3125</v>
      </c>
      <c r="T69" s="56"/>
      <c r="U69" s="41"/>
      <c r="V69" s="81"/>
      <c r="W69" s="13"/>
      <c r="Y69" s="76">
        <f t="shared" si="12"/>
        <v>65</v>
      </c>
      <c r="Z69" s="46" t="s">
        <v>198</v>
      </c>
      <c r="AA69" s="63">
        <v>264</v>
      </c>
      <c r="AB69" s="77">
        <v>162</v>
      </c>
      <c r="AC69" s="62">
        <f t="shared" ref="AC69:AC94" si="22">1-(AB69/AA69)</f>
        <v>0.38636363636363635</v>
      </c>
      <c r="AE69" s="76">
        <v>33</v>
      </c>
      <c r="AF69" s="46" t="s">
        <v>807</v>
      </c>
      <c r="AG69" s="63">
        <v>15</v>
      </c>
      <c r="AH69" s="77">
        <v>8</v>
      </c>
      <c r="AI69" s="62">
        <f t="shared" ref="AI69:AI100" si="23">1-(AH69/AG69)</f>
        <v>0.46666666666666667</v>
      </c>
      <c r="AK69" s="76">
        <v>33</v>
      </c>
      <c r="AL69" s="46" t="s">
        <v>303</v>
      </c>
      <c r="AM69" s="63">
        <v>137</v>
      </c>
      <c r="AN69" s="77">
        <v>74</v>
      </c>
      <c r="AO69" s="62">
        <f t="shared" ref="AO69:AO100" si="24">1-(AN69/AM69)</f>
        <v>0.45985401459854014</v>
      </c>
      <c r="AQ69" s="76">
        <v>33</v>
      </c>
      <c r="AR69" s="46" t="s">
        <v>845</v>
      </c>
      <c r="AS69" s="63">
        <v>11</v>
      </c>
      <c r="AT69" s="77">
        <v>10</v>
      </c>
      <c r="AU69" s="62">
        <f>1-(AT69/AS69)</f>
        <v>9.0909090909090939E-2</v>
      </c>
      <c r="AW69" s="76">
        <v>33</v>
      </c>
      <c r="AX69" s="46" t="s">
        <v>329</v>
      </c>
      <c r="AY69" s="63">
        <v>123</v>
      </c>
      <c r="AZ69" s="77">
        <v>65</v>
      </c>
      <c r="BA69" s="62">
        <f t="shared" ref="BA69:BA100" si="25">1-(AZ69/AY69)</f>
        <v>0.47154471544715448</v>
      </c>
    </row>
    <row r="70" spans="1:53">
      <c r="A70" s="46" t="s">
        <v>52</v>
      </c>
      <c r="B70" s="46" t="s">
        <v>53</v>
      </c>
      <c r="C70" s="61">
        <v>41798</v>
      </c>
      <c r="D70" s="77">
        <v>16371</v>
      </c>
      <c r="E70" s="62">
        <f t="shared" ref="E70:E133" si="26">1-(D70/C70)</f>
        <v>0.60833054213120241</v>
      </c>
      <c r="G70" s="76">
        <f t="shared" si="9"/>
        <v>66</v>
      </c>
      <c r="H70" s="46" t="s">
        <v>574</v>
      </c>
      <c r="I70" s="63">
        <v>45</v>
      </c>
      <c r="J70" s="77">
        <v>23</v>
      </c>
      <c r="K70" s="62">
        <f t="shared" si="20"/>
        <v>0.48888888888888893</v>
      </c>
      <c r="M70" s="76">
        <f t="shared" si="10"/>
        <v>66</v>
      </c>
      <c r="N70" s="46" t="s">
        <v>613</v>
      </c>
      <c r="O70" s="63">
        <v>39</v>
      </c>
      <c r="P70" s="77">
        <v>27</v>
      </c>
      <c r="Q70" s="62">
        <f t="shared" si="21"/>
        <v>0.30769230769230771</v>
      </c>
      <c r="T70" s="56"/>
      <c r="U70" s="41"/>
      <c r="V70" s="81"/>
      <c r="W70" s="13"/>
      <c r="Y70" s="76">
        <f t="shared" si="12"/>
        <v>66</v>
      </c>
      <c r="Z70" s="46" t="s">
        <v>409</v>
      </c>
      <c r="AA70" s="63">
        <v>83</v>
      </c>
      <c r="AB70" s="77">
        <v>51</v>
      </c>
      <c r="AC70" s="62">
        <f t="shared" si="22"/>
        <v>0.38554216867469882</v>
      </c>
      <c r="AE70" s="76">
        <f>AE69+1</f>
        <v>34</v>
      </c>
      <c r="AF70" s="46" t="s">
        <v>504</v>
      </c>
      <c r="AG70" s="63">
        <v>60</v>
      </c>
      <c r="AH70" s="77">
        <v>32</v>
      </c>
      <c r="AI70" s="62">
        <f t="shared" si="23"/>
        <v>0.46666666666666667</v>
      </c>
      <c r="AK70" s="76">
        <f>AK69+1</f>
        <v>34</v>
      </c>
      <c r="AL70" s="46" t="s">
        <v>402</v>
      </c>
      <c r="AM70" s="63">
        <v>85</v>
      </c>
      <c r="AN70" s="77">
        <v>46</v>
      </c>
      <c r="AO70" s="62">
        <f t="shared" si="24"/>
        <v>0.45882352941176474</v>
      </c>
      <c r="AQ70" s="76">
        <f>AQ69+1</f>
        <v>34</v>
      </c>
      <c r="AR70" s="46" t="s">
        <v>626</v>
      </c>
      <c r="AS70" s="63">
        <v>35</v>
      </c>
      <c r="AT70" s="77">
        <v>36</v>
      </c>
      <c r="AU70" s="62">
        <f>1-(AT70/AS70)</f>
        <v>-2.857142857142847E-2</v>
      </c>
      <c r="AW70" s="76">
        <f>AW69+1</f>
        <v>34</v>
      </c>
      <c r="AX70" s="46" t="s">
        <v>666</v>
      </c>
      <c r="AY70" s="63">
        <v>30</v>
      </c>
      <c r="AZ70" s="77">
        <v>16</v>
      </c>
      <c r="BA70" s="62">
        <f t="shared" si="25"/>
        <v>0.46666666666666667</v>
      </c>
    </row>
    <row r="71" spans="1:53">
      <c r="A71" s="46" t="s">
        <v>64</v>
      </c>
      <c r="B71" s="46" t="s">
        <v>235</v>
      </c>
      <c r="C71" s="63">
        <v>199</v>
      </c>
      <c r="D71" s="77">
        <v>88</v>
      </c>
      <c r="E71" s="62">
        <f t="shared" si="26"/>
        <v>0.55778894472361806</v>
      </c>
      <c r="G71" s="76">
        <f t="shared" ref="G71:G134" si="27">+G70+1</f>
        <v>67</v>
      </c>
      <c r="H71" s="46" t="s">
        <v>441</v>
      </c>
      <c r="I71" s="63">
        <v>72</v>
      </c>
      <c r="J71" s="77">
        <v>37</v>
      </c>
      <c r="K71" s="62">
        <f t="shared" si="20"/>
        <v>0.48611111111111116</v>
      </c>
      <c r="M71" s="76">
        <f t="shared" ref="M71:M83" si="28">M70+1</f>
        <v>67</v>
      </c>
      <c r="N71" s="46" t="s">
        <v>556</v>
      </c>
      <c r="O71" s="63">
        <v>48</v>
      </c>
      <c r="P71" s="77">
        <v>34</v>
      </c>
      <c r="Q71" s="62">
        <f t="shared" si="21"/>
        <v>0.29166666666666663</v>
      </c>
      <c r="T71" s="56"/>
      <c r="U71" s="41"/>
      <c r="V71" s="81"/>
      <c r="W71" s="13"/>
      <c r="Y71" s="76">
        <f t="shared" ref="Y71:Y93" si="29">Y70+1</f>
        <v>67</v>
      </c>
      <c r="Z71" s="46" t="s">
        <v>881</v>
      </c>
      <c r="AA71" s="63">
        <v>8</v>
      </c>
      <c r="AB71" s="77">
        <v>5</v>
      </c>
      <c r="AC71" s="62">
        <f t="shared" si="22"/>
        <v>0.375</v>
      </c>
      <c r="AE71" s="76">
        <v>34</v>
      </c>
      <c r="AF71" s="46" t="s">
        <v>286</v>
      </c>
      <c r="AG71" s="63">
        <v>150</v>
      </c>
      <c r="AH71" s="77">
        <v>80</v>
      </c>
      <c r="AI71" s="62">
        <f t="shared" si="23"/>
        <v>0.46666666666666667</v>
      </c>
      <c r="AK71" s="76">
        <v>34</v>
      </c>
      <c r="AL71" s="46" t="s">
        <v>413</v>
      </c>
      <c r="AM71" s="63">
        <v>81</v>
      </c>
      <c r="AN71" s="77">
        <v>44</v>
      </c>
      <c r="AO71" s="62">
        <f t="shared" si="24"/>
        <v>0.45679012345679015</v>
      </c>
      <c r="AQ71" s="255" t="s">
        <v>42</v>
      </c>
      <c r="AR71" s="255"/>
      <c r="AS71" s="78">
        <f>SUM(AS5:AS70)</f>
        <v>25146</v>
      </c>
      <c r="AT71" s="78">
        <f>SUM(AT5:AT70)</f>
        <v>12194</v>
      </c>
      <c r="AU71" s="79">
        <f>1-(AT71/AS71)</f>
        <v>0.51507197963890872</v>
      </c>
      <c r="AW71" s="76">
        <v>34</v>
      </c>
      <c r="AX71" s="46" t="s">
        <v>682</v>
      </c>
      <c r="AY71" s="63">
        <v>28</v>
      </c>
      <c r="AZ71" s="77">
        <v>15</v>
      </c>
      <c r="BA71" s="62">
        <f t="shared" si="25"/>
        <v>0.4642857142857143</v>
      </c>
    </row>
    <row r="72" spans="1:53">
      <c r="A72" s="46" t="s">
        <v>52</v>
      </c>
      <c r="B72" s="46" t="s">
        <v>654</v>
      </c>
      <c r="C72" s="63">
        <v>32</v>
      </c>
      <c r="D72" s="77">
        <v>16</v>
      </c>
      <c r="E72" s="62">
        <f t="shared" si="26"/>
        <v>0.5</v>
      </c>
      <c r="G72" s="76">
        <f t="shared" si="27"/>
        <v>68</v>
      </c>
      <c r="H72" s="46" t="s">
        <v>114</v>
      </c>
      <c r="I72" s="63">
        <v>671</v>
      </c>
      <c r="J72" s="77">
        <v>347</v>
      </c>
      <c r="K72" s="62">
        <f t="shared" si="20"/>
        <v>0.48286140089418783</v>
      </c>
      <c r="M72" s="76">
        <f t="shared" si="28"/>
        <v>68</v>
      </c>
      <c r="N72" s="46" t="s">
        <v>552</v>
      </c>
      <c r="O72" s="63">
        <v>49</v>
      </c>
      <c r="P72" s="77">
        <v>35</v>
      </c>
      <c r="Q72" s="62">
        <f t="shared" si="21"/>
        <v>0.2857142857142857</v>
      </c>
      <c r="T72" s="56"/>
      <c r="U72" s="41"/>
      <c r="V72" s="81"/>
      <c r="W72" s="13"/>
      <c r="Y72" s="76">
        <f t="shared" si="29"/>
        <v>68</v>
      </c>
      <c r="Z72" s="46" t="s">
        <v>851</v>
      </c>
      <c r="AA72" s="63">
        <v>11</v>
      </c>
      <c r="AB72" s="77">
        <v>7</v>
      </c>
      <c r="AC72" s="62">
        <f t="shared" si="22"/>
        <v>0.36363636363636365</v>
      </c>
      <c r="AE72" s="76">
        <f>AE71+1</f>
        <v>35</v>
      </c>
      <c r="AF72" s="46" t="s">
        <v>717</v>
      </c>
      <c r="AG72" s="63">
        <v>24</v>
      </c>
      <c r="AH72" s="77">
        <v>13</v>
      </c>
      <c r="AI72" s="62">
        <f t="shared" si="23"/>
        <v>0.45833333333333337</v>
      </c>
      <c r="AK72" s="76">
        <f>AK71+1</f>
        <v>35</v>
      </c>
      <c r="AL72" s="46" t="s">
        <v>173</v>
      </c>
      <c r="AM72" s="63">
        <v>311</v>
      </c>
      <c r="AN72" s="77">
        <v>169</v>
      </c>
      <c r="AO72" s="62">
        <f t="shared" si="24"/>
        <v>0.45659163987138263</v>
      </c>
      <c r="AW72" s="76">
        <f>AW71+1</f>
        <v>35</v>
      </c>
      <c r="AX72" s="46" t="s">
        <v>609</v>
      </c>
      <c r="AY72" s="63">
        <v>39</v>
      </c>
      <c r="AZ72" s="77">
        <v>21</v>
      </c>
      <c r="BA72" s="62">
        <f t="shared" si="25"/>
        <v>0.46153846153846156</v>
      </c>
    </row>
    <row r="73" spans="1:53">
      <c r="A73" s="46" t="s">
        <v>1452</v>
      </c>
      <c r="B73" s="46" t="s">
        <v>358</v>
      </c>
      <c r="C73" s="63">
        <v>106</v>
      </c>
      <c r="D73" s="77">
        <v>82</v>
      </c>
      <c r="E73" s="62">
        <f t="shared" si="26"/>
        <v>0.22641509433962259</v>
      </c>
      <c r="G73" s="76">
        <f t="shared" si="27"/>
        <v>69</v>
      </c>
      <c r="H73" s="46" t="s">
        <v>676</v>
      </c>
      <c r="I73" s="63">
        <v>29</v>
      </c>
      <c r="J73" s="77">
        <v>15</v>
      </c>
      <c r="K73" s="62">
        <f t="shared" si="20"/>
        <v>0.48275862068965514</v>
      </c>
      <c r="M73" s="76">
        <f t="shared" si="28"/>
        <v>69</v>
      </c>
      <c r="N73" s="46" t="s">
        <v>783</v>
      </c>
      <c r="O73" s="63">
        <v>18</v>
      </c>
      <c r="P73" s="77">
        <v>13</v>
      </c>
      <c r="Q73" s="62">
        <f t="shared" si="21"/>
        <v>0.27777777777777779</v>
      </c>
      <c r="Y73" s="76">
        <f t="shared" si="29"/>
        <v>69</v>
      </c>
      <c r="Z73" s="46" t="s">
        <v>890</v>
      </c>
      <c r="AA73" s="63">
        <v>6</v>
      </c>
      <c r="AB73" s="77">
        <v>4</v>
      </c>
      <c r="AC73" s="62">
        <f t="shared" si="22"/>
        <v>0.33333333333333337</v>
      </c>
      <c r="AE73" s="76">
        <v>35</v>
      </c>
      <c r="AF73" s="46" t="s">
        <v>558</v>
      </c>
      <c r="AG73" s="63">
        <v>48</v>
      </c>
      <c r="AH73" s="77">
        <v>26</v>
      </c>
      <c r="AI73" s="62">
        <f t="shared" si="23"/>
        <v>0.45833333333333337</v>
      </c>
      <c r="AK73" s="76">
        <v>35</v>
      </c>
      <c r="AL73" s="46" t="s">
        <v>254</v>
      </c>
      <c r="AM73" s="63">
        <v>184</v>
      </c>
      <c r="AN73" s="77">
        <v>100</v>
      </c>
      <c r="AO73" s="62">
        <f t="shared" si="24"/>
        <v>0.45652173913043481</v>
      </c>
      <c r="AW73" s="76">
        <v>35</v>
      </c>
      <c r="AX73" s="46" t="s">
        <v>705</v>
      </c>
      <c r="AY73" s="63">
        <v>26</v>
      </c>
      <c r="AZ73" s="77">
        <v>14</v>
      </c>
      <c r="BA73" s="62">
        <f t="shared" si="25"/>
        <v>0.46153846153846156</v>
      </c>
    </row>
    <row r="74" spans="1:53">
      <c r="A74" s="46" t="s">
        <v>61</v>
      </c>
      <c r="B74" s="46" t="s">
        <v>906</v>
      </c>
      <c r="C74" s="63">
        <v>3</v>
      </c>
      <c r="D74" s="77">
        <v>4</v>
      </c>
      <c r="E74" s="62">
        <f t="shared" si="26"/>
        <v>-0.33333333333333326</v>
      </c>
      <c r="G74" s="76">
        <f t="shared" si="27"/>
        <v>70</v>
      </c>
      <c r="H74" s="46" t="s">
        <v>109</v>
      </c>
      <c r="I74" s="63">
        <v>719</v>
      </c>
      <c r="J74" s="77">
        <v>372</v>
      </c>
      <c r="K74" s="62">
        <f t="shared" si="20"/>
        <v>0.48261474269819193</v>
      </c>
      <c r="M74" s="76">
        <f t="shared" si="28"/>
        <v>70</v>
      </c>
      <c r="N74" s="46" t="s">
        <v>602</v>
      </c>
      <c r="O74" s="63">
        <v>40</v>
      </c>
      <c r="P74" s="77">
        <v>29</v>
      </c>
      <c r="Q74" s="62">
        <f t="shared" si="21"/>
        <v>0.27500000000000002</v>
      </c>
      <c r="Y74" s="76">
        <f t="shared" si="29"/>
        <v>70</v>
      </c>
      <c r="Z74" s="46" t="s">
        <v>813</v>
      </c>
      <c r="AA74" s="63">
        <v>15</v>
      </c>
      <c r="AB74" s="77">
        <v>10</v>
      </c>
      <c r="AC74" s="62">
        <f t="shared" si="22"/>
        <v>0.33333333333333337</v>
      </c>
      <c r="AE74" s="76">
        <f>AE73+1</f>
        <v>36</v>
      </c>
      <c r="AF74" s="46" t="s">
        <v>848</v>
      </c>
      <c r="AG74" s="63">
        <v>11</v>
      </c>
      <c r="AH74" s="77">
        <v>6</v>
      </c>
      <c r="AI74" s="62">
        <f t="shared" si="23"/>
        <v>0.45454545454545459</v>
      </c>
      <c r="AK74" s="76">
        <f>AK73+1</f>
        <v>36</v>
      </c>
      <c r="AL74" s="46" t="s">
        <v>379</v>
      </c>
      <c r="AM74" s="63">
        <v>92</v>
      </c>
      <c r="AN74" s="77">
        <v>50</v>
      </c>
      <c r="AO74" s="62">
        <f t="shared" si="24"/>
        <v>0.45652173913043481</v>
      </c>
      <c r="AW74" s="76">
        <f>AW73+1</f>
        <v>36</v>
      </c>
      <c r="AX74" s="46" t="s">
        <v>369</v>
      </c>
      <c r="AY74" s="63">
        <v>100</v>
      </c>
      <c r="AZ74" s="77">
        <v>54</v>
      </c>
      <c r="BA74" s="62">
        <f t="shared" si="25"/>
        <v>0.45999999999999996</v>
      </c>
    </row>
    <row r="75" spans="1:53">
      <c r="A75" s="46" t="s">
        <v>1452</v>
      </c>
      <c r="B75" s="46" t="s">
        <v>547</v>
      </c>
      <c r="C75" s="63">
        <v>50</v>
      </c>
      <c r="D75" s="77">
        <v>25</v>
      </c>
      <c r="E75" s="62">
        <f t="shared" si="26"/>
        <v>0.5</v>
      </c>
      <c r="G75" s="76">
        <f t="shared" si="27"/>
        <v>71</v>
      </c>
      <c r="H75" s="46" t="s">
        <v>314</v>
      </c>
      <c r="I75" s="63">
        <v>133</v>
      </c>
      <c r="J75" s="77">
        <v>69</v>
      </c>
      <c r="K75" s="62">
        <f t="shared" si="20"/>
        <v>0.48120300751879697</v>
      </c>
      <c r="M75" s="76">
        <f t="shared" si="28"/>
        <v>71</v>
      </c>
      <c r="N75" s="46" t="s">
        <v>403</v>
      </c>
      <c r="O75" s="63">
        <v>84</v>
      </c>
      <c r="P75" s="77">
        <v>61</v>
      </c>
      <c r="Q75" s="62">
        <f t="shared" si="21"/>
        <v>0.27380952380952384</v>
      </c>
      <c r="Y75" s="76">
        <f t="shared" si="29"/>
        <v>71</v>
      </c>
      <c r="Z75" s="46" t="s">
        <v>838</v>
      </c>
      <c r="AA75" s="63">
        <v>12</v>
      </c>
      <c r="AB75" s="77">
        <v>8</v>
      </c>
      <c r="AC75" s="62">
        <f t="shared" si="22"/>
        <v>0.33333333333333337</v>
      </c>
      <c r="AE75" s="76">
        <v>36</v>
      </c>
      <c r="AF75" s="46" t="s">
        <v>595</v>
      </c>
      <c r="AG75" s="63">
        <v>42</v>
      </c>
      <c r="AH75" s="77">
        <v>23</v>
      </c>
      <c r="AI75" s="62">
        <f t="shared" si="23"/>
        <v>0.45238095238095233</v>
      </c>
      <c r="AK75" s="76">
        <v>36</v>
      </c>
      <c r="AL75" s="46" t="s">
        <v>119</v>
      </c>
      <c r="AM75" s="63">
        <v>629</v>
      </c>
      <c r="AN75" s="77">
        <v>344</v>
      </c>
      <c r="AO75" s="62">
        <f t="shared" si="24"/>
        <v>0.45310015898251188</v>
      </c>
      <c r="AW75" s="76">
        <v>36</v>
      </c>
      <c r="AX75" s="46" t="s">
        <v>453</v>
      </c>
      <c r="AY75" s="63">
        <v>70</v>
      </c>
      <c r="AZ75" s="77">
        <v>38</v>
      </c>
      <c r="BA75" s="62">
        <f t="shared" si="25"/>
        <v>0.45714285714285718</v>
      </c>
    </row>
    <row r="76" spans="1:53">
      <c r="A76" s="46" t="s">
        <v>52</v>
      </c>
      <c r="B76" s="46" t="s">
        <v>60</v>
      </c>
      <c r="C76" s="61">
        <v>6002</v>
      </c>
      <c r="D76" s="77">
        <v>2485</v>
      </c>
      <c r="E76" s="62">
        <f t="shared" si="26"/>
        <v>0.58597134288570474</v>
      </c>
      <c r="G76" s="76">
        <f t="shared" si="27"/>
        <v>72</v>
      </c>
      <c r="H76" s="46" t="s">
        <v>69</v>
      </c>
      <c r="I76" s="61">
        <v>2583</v>
      </c>
      <c r="J76" s="77">
        <v>1345</v>
      </c>
      <c r="K76" s="62">
        <f t="shared" si="20"/>
        <v>0.47928765001935736</v>
      </c>
      <c r="M76" s="76">
        <f t="shared" si="28"/>
        <v>72</v>
      </c>
      <c r="N76" s="46" t="s">
        <v>539</v>
      </c>
      <c r="O76" s="63">
        <v>52</v>
      </c>
      <c r="P76" s="77">
        <v>39</v>
      </c>
      <c r="Q76" s="62">
        <f t="shared" si="21"/>
        <v>0.25</v>
      </c>
      <c r="Y76" s="76">
        <f t="shared" si="29"/>
        <v>72</v>
      </c>
      <c r="Z76" s="46" t="s">
        <v>737</v>
      </c>
      <c r="AA76" s="63">
        <v>22</v>
      </c>
      <c r="AB76" s="77">
        <v>15</v>
      </c>
      <c r="AC76" s="62">
        <f t="shared" si="22"/>
        <v>0.31818181818181823</v>
      </c>
      <c r="AE76" s="76">
        <f>AE75+1</f>
        <v>37</v>
      </c>
      <c r="AF76" s="46" t="s">
        <v>449</v>
      </c>
      <c r="AG76" s="63">
        <v>71</v>
      </c>
      <c r="AH76" s="77">
        <v>39</v>
      </c>
      <c r="AI76" s="62">
        <f t="shared" si="23"/>
        <v>0.45070422535211263</v>
      </c>
      <c r="AK76" s="76">
        <f>AK75+1</f>
        <v>37</v>
      </c>
      <c r="AL76" s="46" t="s">
        <v>490</v>
      </c>
      <c r="AM76" s="63">
        <v>62</v>
      </c>
      <c r="AN76" s="77">
        <v>34</v>
      </c>
      <c r="AO76" s="62">
        <f t="shared" si="24"/>
        <v>0.45161290322580649</v>
      </c>
      <c r="AW76" s="76">
        <f>AW75+1</f>
        <v>37</v>
      </c>
      <c r="AX76" s="46" t="s">
        <v>841</v>
      </c>
      <c r="AY76" s="63">
        <v>11</v>
      </c>
      <c r="AZ76" s="77">
        <v>6</v>
      </c>
      <c r="BA76" s="62">
        <f t="shared" si="25"/>
        <v>0.45454545454545459</v>
      </c>
    </row>
    <row r="77" spans="1:53">
      <c r="A77" s="46" t="s">
        <v>58</v>
      </c>
      <c r="B77" s="46" t="s">
        <v>701</v>
      </c>
      <c r="C77" s="63">
        <v>26</v>
      </c>
      <c r="D77" s="77">
        <v>5</v>
      </c>
      <c r="E77" s="62">
        <f t="shared" si="26"/>
        <v>0.80769230769230771</v>
      </c>
      <c r="G77" s="76">
        <f t="shared" si="27"/>
        <v>73</v>
      </c>
      <c r="H77" s="46" t="s">
        <v>743</v>
      </c>
      <c r="I77" s="63">
        <v>21</v>
      </c>
      <c r="J77" s="77">
        <v>11</v>
      </c>
      <c r="K77" s="62">
        <f t="shared" si="20"/>
        <v>0.47619047619047616</v>
      </c>
      <c r="M77" s="76">
        <f t="shared" si="28"/>
        <v>73</v>
      </c>
      <c r="N77" s="46" t="s">
        <v>439</v>
      </c>
      <c r="O77" s="63">
        <v>73</v>
      </c>
      <c r="P77" s="77">
        <v>56</v>
      </c>
      <c r="Q77" s="62">
        <f t="shared" si="21"/>
        <v>0.23287671232876717</v>
      </c>
      <c r="Y77" s="76">
        <f t="shared" si="29"/>
        <v>73</v>
      </c>
      <c r="Z77" s="46" t="s">
        <v>264</v>
      </c>
      <c r="AA77" s="63">
        <v>172</v>
      </c>
      <c r="AB77" s="77">
        <v>122</v>
      </c>
      <c r="AC77" s="62">
        <f t="shared" si="22"/>
        <v>0.29069767441860461</v>
      </c>
      <c r="AE77" s="76">
        <v>37</v>
      </c>
      <c r="AF77" s="46" t="s">
        <v>227</v>
      </c>
      <c r="AG77" s="63">
        <v>210</v>
      </c>
      <c r="AH77" s="77">
        <v>116</v>
      </c>
      <c r="AI77" s="62">
        <f t="shared" si="23"/>
        <v>0.44761904761904758</v>
      </c>
      <c r="AK77" s="76">
        <v>37</v>
      </c>
      <c r="AL77" s="46" t="s">
        <v>95</v>
      </c>
      <c r="AM77" s="63">
        <v>942</v>
      </c>
      <c r="AN77" s="77">
        <v>521</v>
      </c>
      <c r="AO77" s="62">
        <f t="shared" si="24"/>
        <v>0.44692144373673037</v>
      </c>
      <c r="AW77" s="76">
        <v>37</v>
      </c>
      <c r="AX77" s="46" t="s">
        <v>492</v>
      </c>
      <c r="AY77" s="63">
        <v>62</v>
      </c>
      <c r="AZ77" s="77">
        <v>34</v>
      </c>
      <c r="BA77" s="62">
        <f t="shared" si="25"/>
        <v>0.45161290322580649</v>
      </c>
    </row>
    <row r="78" spans="1:53">
      <c r="A78" s="46" t="s">
        <v>58</v>
      </c>
      <c r="B78" s="46" t="s">
        <v>339</v>
      </c>
      <c r="C78" s="63">
        <v>117</v>
      </c>
      <c r="D78" s="77">
        <v>71</v>
      </c>
      <c r="E78" s="62">
        <f t="shared" si="26"/>
        <v>0.39316239316239321</v>
      </c>
      <c r="G78" s="76">
        <f t="shared" si="27"/>
        <v>74</v>
      </c>
      <c r="H78" s="46" t="s">
        <v>747</v>
      </c>
      <c r="I78" s="63">
        <v>21</v>
      </c>
      <c r="J78" s="77">
        <v>11</v>
      </c>
      <c r="K78" s="62">
        <f t="shared" si="20"/>
        <v>0.47619047619047616</v>
      </c>
      <c r="M78" s="76">
        <f t="shared" si="28"/>
        <v>74</v>
      </c>
      <c r="N78" s="46" t="s">
        <v>358</v>
      </c>
      <c r="O78" s="63">
        <v>106</v>
      </c>
      <c r="P78" s="77">
        <v>82</v>
      </c>
      <c r="Q78" s="62">
        <f t="shared" si="21"/>
        <v>0.22641509433962259</v>
      </c>
      <c r="Y78" s="76">
        <f t="shared" si="29"/>
        <v>74</v>
      </c>
      <c r="Z78" s="46" t="s">
        <v>745</v>
      </c>
      <c r="AA78" s="63">
        <v>21</v>
      </c>
      <c r="AB78" s="77">
        <v>15</v>
      </c>
      <c r="AC78" s="62">
        <f t="shared" si="22"/>
        <v>0.2857142857142857</v>
      </c>
      <c r="AE78" s="76">
        <f>AE77+1</f>
        <v>38</v>
      </c>
      <c r="AF78" s="46" t="s">
        <v>372</v>
      </c>
      <c r="AG78" s="63">
        <v>97</v>
      </c>
      <c r="AH78" s="77">
        <v>54</v>
      </c>
      <c r="AI78" s="62">
        <f t="shared" si="23"/>
        <v>0.44329896907216493</v>
      </c>
      <c r="AK78" s="76">
        <f>AK77+1</f>
        <v>38</v>
      </c>
      <c r="AL78" s="46" t="s">
        <v>352</v>
      </c>
      <c r="AM78" s="63">
        <v>108</v>
      </c>
      <c r="AN78" s="77">
        <v>60</v>
      </c>
      <c r="AO78" s="62">
        <f t="shared" si="24"/>
        <v>0.44444444444444442</v>
      </c>
      <c r="AW78" s="76">
        <f>AW77+1</f>
        <v>38</v>
      </c>
      <c r="AX78" s="46" t="s">
        <v>371</v>
      </c>
      <c r="AY78" s="63">
        <v>98</v>
      </c>
      <c r="AZ78" s="77">
        <v>54</v>
      </c>
      <c r="BA78" s="62">
        <f t="shared" si="25"/>
        <v>0.44897959183673475</v>
      </c>
    </row>
    <row r="79" spans="1:53">
      <c r="A79" s="46" t="s">
        <v>52</v>
      </c>
      <c r="B79" s="46" t="s">
        <v>852</v>
      </c>
      <c r="C79" s="63">
        <v>10</v>
      </c>
      <c r="D79" s="77">
        <v>7</v>
      </c>
      <c r="E79" s="62">
        <f t="shared" si="26"/>
        <v>0.30000000000000004</v>
      </c>
      <c r="G79" s="76">
        <f t="shared" si="27"/>
        <v>75</v>
      </c>
      <c r="H79" s="46" t="s">
        <v>156</v>
      </c>
      <c r="I79" s="63">
        <v>362</v>
      </c>
      <c r="J79" s="77">
        <v>190</v>
      </c>
      <c r="K79" s="62">
        <f t="shared" si="20"/>
        <v>0.47513812154696133</v>
      </c>
      <c r="M79" s="76">
        <f t="shared" si="28"/>
        <v>75</v>
      </c>
      <c r="N79" s="46" t="s">
        <v>393</v>
      </c>
      <c r="O79" s="63">
        <v>88</v>
      </c>
      <c r="P79" s="77">
        <v>69</v>
      </c>
      <c r="Q79" s="62">
        <f t="shared" si="21"/>
        <v>0.21590909090909094</v>
      </c>
      <c r="Y79" s="76">
        <f t="shared" si="29"/>
        <v>75</v>
      </c>
      <c r="Z79" s="46" t="s">
        <v>883</v>
      </c>
      <c r="AA79" s="63">
        <v>7</v>
      </c>
      <c r="AB79" s="77">
        <v>5</v>
      </c>
      <c r="AC79" s="62">
        <f t="shared" si="22"/>
        <v>0.2857142857142857</v>
      </c>
      <c r="AE79" s="76">
        <v>38</v>
      </c>
      <c r="AF79" s="46" t="s">
        <v>237</v>
      </c>
      <c r="AG79" s="63">
        <v>199</v>
      </c>
      <c r="AH79" s="77">
        <v>112</v>
      </c>
      <c r="AI79" s="62">
        <f t="shared" si="23"/>
        <v>0.43718592964824121</v>
      </c>
      <c r="AK79" s="76">
        <v>38</v>
      </c>
      <c r="AL79" s="46" t="s">
        <v>121</v>
      </c>
      <c r="AM79" s="63">
        <v>621</v>
      </c>
      <c r="AN79" s="77">
        <v>346</v>
      </c>
      <c r="AO79" s="62">
        <f t="shared" si="24"/>
        <v>0.44283413848631237</v>
      </c>
      <c r="AW79" s="76">
        <v>38</v>
      </c>
      <c r="AX79" s="46" t="s">
        <v>689</v>
      </c>
      <c r="AY79" s="63">
        <v>27</v>
      </c>
      <c r="AZ79" s="77">
        <v>15</v>
      </c>
      <c r="BA79" s="62">
        <f t="shared" si="25"/>
        <v>0.44444444444444442</v>
      </c>
    </row>
    <row r="80" spans="1:53">
      <c r="A80" s="46" t="s">
        <v>72</v>
      </c>
      <c r="B80" s="46" t="s">
        <v>133</v>
      </c>
      <c r="C80" s="63">
        <v>526</v>
      </c>
      <c r="D80" s="77">
        <v>242</v>
      </c>
      <c r="E80" s="62">
        <f t="shared" si="26"/>
        <v>0.53992395437262353</v>
      </c>
      <c r="G80" s="76">
        <f t="shared" si="27"/>
        <v>76</v>
      </c>
      <c r="H80" s="46" t="s">
        <v>769</v>
      </c>
      <c r="I80" s="63">
        <v>19</v>
      </c>
      <c r="J80" s="77">
        <v>10</v>
      </c>
      <c r="K80" s="62">
        <f t="shared" si="20"/>
        <v>0.47368421052631582</v>
      </c>
      <c r="M80" s="76">
        <f t="shared" si="28"/>
        <v>76</v>
      </c>
      <c r="N80" s="46" t="s">
        <v>698</v>
      </c>
      <c r="O80" s="63">
        <v>27</v>
      </c>
      <c r="P80" s="77">
        <v>22</v>
      </c>
      <c r="Q80" s="62">
        <f t="shared" si="21"/>
        <v>0.18518518518518523</v>
      </c>
      <c r="Y80" s="76">
        <f t="shared" si="29"/>
        <v>76</v>
      </c>
      <c r="Z80" s="46" t="s">
        <v>884</v>
      </c>
      <c r="AA80" s="63">
        <v>7</v>
      </c>
      <c r="AB80" s="77">
        <v>5</v>
      </c>
      <c r="AC80" s="62">
        <f t="shared" si="22"/>
        <v>0.2857142857142857</v>
      </c>
      <c r="AE80" s="76">
        <f>AE79+1</f>
        <v>39</v>
      </c>
      <c r="AF80" s="46" t="s">
        <v>615</v>
      </c>
      <c r="AG80" s="63">
        <v>37</v>
      </c>
      <c r="AH80" s="77">
        <v>21</v>
      </c>
      <c r="AI80" s="62">
        <f t="shared" si="23"/>
        <v>0.43243243243243246</v>
      </c>
      <c r="AK80" s="76">
        <f>AK79+1</f>
        <v>39</v>
      </c>
      <c r="AL80" s="46" t="s">
        <v>399</v>
      </c>
      <c r="AM80" s="63">
        <v>86</v>
      </c>
      <c r="AN80" s="77">
        <v>48</v>
      </c>
      <c r="AO80" s="62">
        <f t="shared" si="24"/>
        <v>0.44186046511627908</v>
      </c>
      <c r="AW80" s="76">
        <f>AW79+1</f>
        <v>39</v>
      </c>
      <c r="AX80" s="46" t="s">
        <v>779</v>
      </c>
      <c r="AY80" s="63">
        <v>18</v>
      </c>
      <c r="AZ80" s="77">
        <v>10</v>
      </c>
      <c r="BA80" s="62">
        <f t="shared" si="25"/>
        <v>0.44444444444444442</v>
      </c>
    </row>
    <row r="81" spans="1:53">
      <c r="A81" s="46" t="s">
        <v>72</v>
      </c>
      <c r="B81" s="46" t="s">
        <v>561</v>
      </c>
      <c r="C81" s="63">
        <v>47</v>
      </c>
      <c r="D81" s="77">
        <v>28</v>
      </c>
      <c r="E81" s="62">
        <f t="shared" si="26"/>
        <v>0.4042553191489362</v>
      </c>
      <c r="G81" s="76">
        <f t="shared" si="27"/>
        <v>77</v>
      </c>
      <c r="H81" s="46" t="s">
        <v>319</v>
      </c>
      <c r="I81" s="63">
        <v>129</v>
      </c>
      <c r="J81" s="77">
        <v>68</v>
      </c>
      <c r="K81" s="62">
        <f t="shared" si="20"/>
        <v>0.47286821705426352</v>
      </c>
      <c r="M81" s="76">
        <f t="shared" si="28"/>
        <v>77</v>
      </c>
      <c r="N81" s="46" t="s">
        <v>839</v>
      </c>
      <c r="O81" s="63">
        <v>11</v>
      </c>
      <c r="P81" s="77">
        <v>9</v>
      </c>
      <c r="Q81" s="62">
        <f t="shared" si="21"/>
        <v>0.18181818181818177</v>
      </c>
      <c r="Y81" s="76">
        <f t="shared" si="29"/>
        <v>77</v>
      </c>
      <c r="Z81" s="46" t="s">
        <v>546</v>
      </c>
      <c r="AA81" s="63">
        <v>50</v>
      </c>
      <c r="AB81" s="77">
        <v>36</v>
      </c>
      <c r="AC81" s="62">
        <f t="shared" si="22"/>
        <v>0.28000000000000003</v>
      </c>
      <c r="AE81" s="76">
        <v>39</v>
      </c>
      <c r="AF81" s="46" t="s">
        <v>607</v>
      </c>
      <c r="AG81" s="63">
        <v>40</v>
      </c>
      <c r="AH81" s="77">
        <v>23</v>
      </c>
      <c r="AI81" s="62">
        <f t="shared" si="23"/>
        <v>0.42500000000000004</v>
      </c>
      <c r="AK81" s="76">
        <v>39</v>
      </c>
      <c r="AL81" s="46" t="s">
        <v>281</v>
      </c>
      <c r="AM81" s="63">
        <v>154</v>
      </c>
      <c r="AN81" s="77">
        <v>86</v>
      </c>
      <c r="AO81" s="62">
        <f t="shared" si="24"/>
        <v>0.44155844155844159</v>
      </c>
      <c r="AW81" s="76">
        <v>39</v>
      </c>
      <c r="AX81" s="46" t="s">
        <v>322</v>
      </c>
      <c r="AY81" s="63">
        <v>126</v>
      </c>
      <c r="AZ81" s="77">
        <v>70</v>
      </c>
      <c r="BA81" s="62">
        <f t="shared" si="25"/>
        <v>0.44444444444444442</v>
      </c>
    </row>
    <row r="82" spans="1:53">
      <c r="A82" s="46" t="s">
        <v>61</v>
      </c>
      <c r="B82" s="46" t="s">
        <v>263</v>
      </c>
      <c r="C82" s="63">
        <v>172</v>
      </c>
      <c r="D82" s="77">
        <v>96</v>
      </c>
      <c r="E82" s="62">
        <f t="shared" si="26"/>
        <v>0.44186046511627908</v>
      </c>
      <c r="G82" s="76">
        <f t="shared" si="27"/>
        <v>78</v>
      </c>
      <c r="H82" s="46" t="s">
        <v>278</v>
      </c>
      <c r="I82" s="63">
        <v>157</v>
      </c>
      <c r="J82" s="77">
        <v>83</v>
      </c>
      <c r="K82" s="62">
        <f t="shared" si="20"/>
        <v>0.4713375796178344</v>
      </c>
      <c r="M82" s="76">
        <f t="shared" si="28"/>
        <v>78</v>
      </c>
      <c r="N82" s="46" t="s">
        <v>542</v>
      </c>
      <c r="O82" s="63">
        <v>51</v>
      </c>
      <c r="P82" s="77">
        <v>46</v>
      </c>
      <c r="Q82" s="62">
        <f t="shared" si="21"/>
        <v>9.8039215686274495E-2</v>
      </c>
      <c r="Y82" s="76">
        <f t="shared" si="29"/>
        <v>78</v>
      </c>
      <c r="Z82" s="46" t="s">
        <v>900</v>
      </c>
      <c r="AA82" s="63">
        <v>4</v>
      </c>
      <c r="AB82" s="77">
        <v>3</v>
      </c>
      <c r="AC82" s="62">
        <f t="shared" si="22"/>
        <v>0.25</v>
      </c>
      <c r="AE82" s="76">
        <f>AE81+1</f>
        <v>40</v>
      </c>
      <c r="AF82" s="46" t="s">
        <v>651</v>
      </c>
      <c r="AG82" s="63">
        <v>33</v>
      </c>
      <c r="AH82" s="77">
        <v>19</v>
      </c>
      <c r="AI82" s="62">
        <f t="shared" si="23"/>
        <v>0.4242424242424242</v>
      </c>
      <c r="AK82" s="76">
        <f>AK81+1</f>
        <v>40</v>
      </c>
      <c r="AL82" s="46" t="s">
        <v>141</v>
      </c>
      <c r="AM82" s="63">
        <v>456</v>
      </c>
      <c r="AN82" s="77">
        <v>255</v>
      </c>
      <c r="AO82" s="62">
        <f t="shared" si="24"/>
        <v>0.44078947368421051</v>
      </c>
      <c r="AW82" s="76">
        <f>AW81+1</f>
        <v>40</v>
      </c>
      <c r="AX82" s="46" t="s">
        <v>388</v>
      </c>
      <c r="AY82" s="63">
        <v>90</v>
      </c>
      <c r="AZ82" s="77">
        <v>50</v>
      </c>
      <c r="BA82" s="62">
        <f t="shared" si="25"/>
        <v>0.44444444444444442</v>
      </c>
    </row>
    <row r="83" spans="1:53">
      <c r="A83" s="46" t="s">
        <v>52</v>
      </c>
      <c r="B83" s="46" t="s">
        <v>170</v>
      </c>
      <c r="C83" s="63">
        <v>322</v>
      </c>
      <c r="D83" s="77">
        <v>164</v>
      </c>
      <c r="E83" s="62">
        <f t="shared" si="26"/>
        <v>0.49068322981366463</v>
      </c>
      <c r="G83" s="76">
        <f t="shared" si="27"/>
        <v>79</v>
      </c>
      <c r="H83" s="46" t="s">
        <v>115</v>
      </c>
      <c r="I83" s="63">
        <v>650</v>
      </c>
      <c r="J83" s="77">
        <v>344</v>
      </c>
      <c r="K83" s="62">
        <f t="shared" si="20"/>
        <v>0.47076923076923072</v>
      </c>
      <c r="M83" s="76">
        <f t="shared" si="28"/>
        <v>79</v>
      </c>
      <c r="N83" s="46" t="s">
        <v>786</v>
      </c>
      <c r="O83" s="63">
        <v>18</v>
      </c>
      <c r="P83" s="77">
        <v>20</v>
      </c>
      <c r="Q83" s="62">
        <f t="shared" si="21"/>
        <v>-0.11111111111111116</v>
      </c>
      <c r="Y83" s="76">
        <f t="shared" si="29"/>
        <v>79</v>
      </c>
      <c r="Z83" s="46" t="s">
        <v>830</v>
      </c>
      <c r="AA83" s="63">
        <v>12</v>
      </c>
      <c r="AB83" s="77">
        <v>9</v>
      </c>
      <c r="AC83" s="62">
        <f t="shared" si="22"/>
        <v>0.25</v>
      </c>
      <c r="AE83" s="76">
        <v>40</v>
      </c>
      <c r="AF83" s="46" t="s">
        <v>232</v>
      </c>
      <c r="AG83" s="63">
        <v>202</v>
      </c>
      <c r="AH83" s="77">
        <v>117</v>
      </c>
      <c r="AI83" s="62">
        <f t="shared" si="23"/>
        <v>0.42079207920792083</v>
      </c>
      <c r="AK83" s="76">
        <v>40</v>
      </c>
      <c r="AL83" s="46" t="s">
        <v>196</v>
      </c>
      <c r="AM83" s="63">
        <v>264</v>
      </c>
      <c r="AN83" s="77">
        <v>148</v>
      </c>
      <c r="AO83" s="62">
        <f t="shared" si="24"/>
        <v>0.43939393939393945</v>
      </c>
      <c r="AW83" s="76">
        <v>40</v>
      </c>
      <c r="AX83" s="46" t="s">
        <v>785</v>
      </c>
      <c r="AY83" s="63">
        <v>18</v>
      </c>
      <c r="AZ83" s="77">
        <v>10</v>
      </c>
      <c r="BA83" s="62">
        <f t="shared" si="25"/>
        <v>0.44444444444444442</v>
      </c>
    </row>
    <row r="84" spans="1:53">
      <c r="A84" s="46" t="s">
        <v>72</v>
      </c>
      <c r="B84" s="46" t="s">
        <v>443</v>
      </c>
      <c r="C84" s="63">
        <v>71</v>
      </c>
      <c r="D84" s="77">
        <v>31</v>
      </c>
      <c r="E84" s="62">
        <f t="shared" si="26"/>
        <v>0.56338028169014087</v>
      </c>
      <c r="G84" s="76">
        <f t="shared" si="27"/>
        <v>80</v>
      </c>
      <c r="H84" s="46" t="s">
        <v>793</v>
      </c>
      <c r="I84" s="63">
        <v>17</v>
      </c>
      <c r="J84" s="77">
        <v>9</v>
      </c>
      <c r="K84" s="62">
        <f t="shared" si="20"/>
        <v>0.47058823529411764</v>
      </c>
      <c r="M84" s="255" t="s">
        <v>42</v>
      </c>
      <c r="N84" s="255"/>
      <c r="O84" s="78">
        <f>SUM(O5:O83)</f>
        <v>10806</v>
      </c>
      <c r="P84" s="78">
        <f>SUM(P5:P83)</f>
        <v>5641</v>
      </c>
      <c r="Q84" s="79">
        <f t="shared" si="21"/>
        <v>0.47797519896353879</v>
      </c>
      <c r="Y84" s="76">
        <f t="shared" si="29"/>
        <v>80</v>
      </c>
      <c r="Z84" s="46" t="s">
        <v>562</v>
      </c>
      <c r="AA84" s="63">
        <v>47</v>
      </c>
      <c r="AB84" s="77">
        <v>37</v>
      </c>
      <c r="AC84" s="62">
        <f t="shared" si="22"/>
        <v>0.21276595744680848</v>
      </c>
      <c r="AE84" s="76">
        <f>AE83+1</f>
        <v>41</v>
      </c>
      <c r="AF84" s="46" t="s">
        <v>831</v>
      </c>
      <c r="AG84" s="63">
        <v>12</v>
      </c>
      <c r="AH84" s="77">
        <v>7</v>
      </c>
      <c r="AI84" s="62">
        <f t="shared" si="23"/>
        <v>0.41666666666666663</v>
      </c>
      <c r="AK84" s="76">
        <f>AK83+1</f>
        <v>41</v>
      </c>
      <c r="AL84" s="46" t="s">
        <v>187</v>
      </c>
      <c r="AM84" s="63">
        <v>286</v>
      </c>
      <c r="AN84" s="77">
        <v>161</v>
      </c>
      <c r="AO84" s="62">
        <f t="shared" si="24"/>
        <v>0.43706293706293708</v>
      </c>
      <c r="AW84" s="76">
        <f>AW83+1</f>
        <v>41</v>
      </c>
      <c r="AX84" s="46" t="s">
        <v>635</v>
      </c>
      <c r="AY84" s="63">
        <v>34</v>
      </c>
      <c r="AZ84" s="77">
        <v>19</v>
      </c>
      <c r="BA84" s="62">
        <f t="shared" si="25"/>
        <v>0.44117647058823528</v>
      </c>
    </row>
    <row r="85" spans="1:53">
      <c r="A85" s="46" t="s">
        <v>72</v>
      </c>
      <c r="B85" s="46" t="s">
        <v>508</v>
      </c>
      <c r="C85" s="63">
        <v>58</v>
      </c>
      <c r="D85" s="77">
        <v>35</v>
      </c>
      <c r="E85" s="62">
        <f t="shared" si="26"/>
        <v>0.39655172413793105</v>
      </c>
      <c r="G85" s="76">
        <f t="shared" si="27"/>
        <v>81</v>
      </c>
      <c r="H85" s="46" t="s">
        <v>157</v>
      </c>
      <c r="I85" s="63">
        <v>360</v>
      </c>
      <c r="J85" s="77">
        <v>191</v>
      </c>
      <c r="K85" s="62">
        <f t="shared" si="20"/>
        <v>0.46944444444444444</v>
      </c>
      <c r="Y85" s="76">
        <f t="shared" si="29"/>
        <v>81</v>
      </c>
      <c r="Z85" s="46" t="s">
        <v>878</v>
      </c>
      <c r="AA85" s="63">
        <v>8</v>
      </c>
      <c r="AB85" s="77">
        <v>7</v>
      </c>
      <c r="AC85" s="62">
        <f t="shared" si="22"/>
        <v>0.125</v>
      </c>
      <c r="AE85" s="76">
        <v>41</v>
      </c>
      <c r="AF85" s="46" t="s">
        <v>471</v>
      </c>
      <c r="AG85" s="63">
        <v>65</v>
      </c>
      <c r="AH85" s="77">
        <v>38</v>
      </c>
      <c r="AI85" s="62">
        <f t="shared" si="23"/>
        <v>0.41538461538461535</v>
      </c>
      <c r="AK85" s="76">
        <v>41</v>
      </c>
      <c r="AL85" s="46" t="s">
        <v>397</v>
      </c>
      <c r="AM85" s="63">
        <v>87</v>
      </c>
      <c r="AN85" s="77">
        <v>49</v>
      </c>
      <c r="AO85" s="62">
        <f t="shared" si="24"/>
        <v>0.43678160919540232</v>
      </c>
      <c r="AW85" s="76">
        <v>41</v>
      </c>
      <c r="AX85" s="46" t="s">
        <v>400</v>
      </c>
      <c r="AY85" s="63">
        <v>85</v>
      </c>
      <c r="AZ85" s="77">
        <v>48</v>
      </c>
      <c r="BA85" s="62">
        <f t="shared" si="25"/>
        <v>0.43529411764705883</v>
      </c>
    </row>
    <row r="86" spans="1:53">
      <c r="A86" s="46" t="s">
        <v>52</v>
      </c>
      <c r="B86" s="46" t="s">
        <v>690</v>
      </c>
      <c r="C86" s="63">
        <v>27</v>
      </c>
      <c r="D86" s="77">
        <v>16</v>
      </c>
      <c r="E86" s="62">
        <f t="shared" si="26"/>
        <v>0.40740740740740744</v>
      </c>
      <c r="G86" s="76">
        <f t="shared" si="27"/>
        <v>82</v>
      </c>
      <c r="H86" s="46" t="s">
        <v>347</v>
      </c>
      <c r="I86" s="63">
        <v>111</v>
      </c>
      <c r="J86" s="77">
        <v>59</v>
      </c>
      <c r="K86" s="62">
        <f t="shared" si="20"/>
        <v>0.46846846846846846</v>
      </c>
      <c r="Y86" s="76">
        <f t="shared" si="29"/>
        <v>82</v>
      </c>
      <c r="Z86" s="46" t="s">
        <v>704</v>
      </c>
      <c r="AA86" s="63">
        <v>26</v>
      </c>
      <c r="AB86" s="77">
        <v>23</v>
      </c>
      <c r="AC86" s="62">
        <f t="shared" si="22"/>
        <v>0.11538461538461542</v>
      </c>
      <c r="AE86" s="76">
        <f>AE85+1</f>
        <v>42</v>
      </c>
      <c r="AF86" s="46" t="s">
        <v>738</v>
      </c>
      <c r="AG86" s="63">
        <v>22</v>
      </c>
      <c r="AH86" s="77">
        <v>13</v>
      </c>
      <c r="AI86" s="62">
        <f t="shared" si="23"/>
        <v>0.40909090909090906</v>
      </c>
      <c r="AK86" s="76">
        <f>AK85+1</f>
        <v>42</v>
      </c>
      <c r="AL86" s="46" t="s">
        <v>317</v>
      </c>
      <c r="AM86" s="63">
        <v>129</v>
      </c>
      <c r="AN86" s="77">
        <v>73</v>
      </c>
      <c r="AO86" s="62">
        <f t="shared" si="24"/>
        <v>0.43410852713178294</v>
      </c>
      <c r="AW86" s="76">
        <f>AW85+1</f>
        <v>42</v>
      </c>
      <c r="AX86" s="46" t="s">
        <v>565</v>
      </c>
      <c r="AY86" s="63">
        <v>46</v>
      </c>
      <c r="AZ86" s="77">
        <v>26</v>
      </c>
      <c r="BA86" s="62">
        <f t="shared" si="25"/>
        <v>0.43478260869565222</v>
      </c>
    </row>
    <row r="87" spans="1:53">
      <c r="A87" s="46" t="s">
        <v>64</v>
      </c>
      <c r="B87" s="46" t="s">
        <v>468</v>
      </c>
      <c r="C87" s="63">
        <v>65</v>
      </c>
      <c r="D87" s="77">
        <v>32</v>
      </c>
      <c r="E87" s="62">
        <f t="shared" si="26"/>
        <v>0.50769230769230766</v>
      </c>
      <c r="G87" s="76">
        <f t="shared" si="27"/>
        <v>83</v>
      </c>
      <c r="H87" s="46" t="s">
        <v>181</v>
      </c>
      <c r="I87" s="63">
        <v>294</v>
      </c>
      <c r="J87" s="77">
        <v>159</v>
      </c>
      <c r="K87" s="62">
        <f t="shared" si="20"/>
        <v>0.45918367346938771</v>
      </c>
      <c r="Y87" s="76">
        <f t="shared" si="29"/>
        <v>83</v>
      </c>
      <c r="Z87" s="46" t="s">
        <v>844</v>
      </c>
      <c r="AA87" s="63">
        <v>11</v>
      </c>
      <c r="AB87" s="77">
        <v>10</v>
      </c>
      <c r="AC87" s="62">
        <f t="shared" si="22"/>
        <v>9.0909090909090939E-2</v>
      </c>
      <c r="AE87" s="76">
        <v>42</v>
      </c>
      <c r="AF87" s="46" t="s">
        <v>523</v>
      </c>
      <c r="AG87" s="63">
        <v>54</v>
      </c>
      <c r="AH87" s="77">
        <v>32</v>
      </c>
      <c r="AI87" s="62">
        <f t="shared" si="23"/>
        <v>0.40740740740740744</v>
      </c>
      <c r="AK87" s="76">
        <v>42</v>
      </c>
      <c r="AL87" s="46" t="s">
        <v>356</v>
      </c>
      <c r="AM87" s="63">
        <v>106</v>
      </c>
      <c r="AN87" s="77">
        <v>60</v>
      </c>
      <c r="AO87" s="62">
        <f t="shared" si="24"/>
        <v>0.43396226415094341</v>
      </c>
      <c r="AW87" s="76">
        <v>42</v>
      </c>
      <c r="AX87" s="46" t="s">
        <v>728</v>
      </c>
      <c r="AY87" s="63">
        <v>23</v>
      </c>
      <c r="AZ87" s="77">
        <v>13</v>
      </c>
      <c r="BA87" s="62">
        <f t="shared" si="25"/>
        <v>0.43478260869565222</v>
      </c>
    </row>
    <row r="88" spans="1:53">
      <c r="A88" s="46" t="s">
        <v>72</v>
      </c>
      <c r="B88" s="46" t="s">
        <v>457</v>
      </c>
      <c r="C88" s="63">
        <v>68</v>
      </c>
      <c r="D88" s="77">
        <v>55</v>
      </c>
      <c r="E88" s="62">
        <f t="shared" si="26"/>
        <v>0.19117647058823528</v>
      </c>
      <c r="G88" s="76">
        <f t="shared" si="27"/>
        <v>84</v>
      </c>
      <c r="H88" s="46" t="s">
        <v>124</v>
      </c>
      <c r="I88" s="63">
        <v>587</v>
      </c>
      <c r="J88" s="77">
        <v>318</v>
      </c>
      <c r="K88" s="62">
        <f t="shared" si="20"/>
        <v>0.45826235093696766</v>
      </c>
      <c r="Y88" s="76">
        <f t="shared" si="29"/>
        <v>84</v>
      </c>
      <c r="Z88" s="46" t="s">
        <v>739</v>
      </c>
      <c r="AA88" s="63">
        <v>22</v>
      </c>
      <c r="AB88" s="77">
        <v>20</v>
      </c>
      <c r="AC88" s="62">
        <f t="shared" si="22"/>
        <v>9.0909090909090939E-2</v>
      </c>
      <c r="AE88" s="76">
        <f>AE87+1</f>
        <v>43</v>
      </c>
      <c r="AF88" s="46" t="s">
        <v>590</v>
      </c>
      <c r="AG88" s="63">
        <v>42</v>
      </c>
      <c r="AH88" s="77">
        <v>25</v>
      </c>
      <c r="AI88" s="62">
        <f t="shared" si="23"/>
        <v>0.40476190476190477</v>
      </c>
      <c r="AK88" s="76">
        <f>AK87+1</f>
        <v>43</v>
      </c>
      <c r="AL88" s="46" t="s">
        <v>219</v>
      </c>
      <c r="AM88" s="63">
        <v>224</v>
      </c>
      <c r="AN88" s="77">
        <v>127</v>
      </c>
      <c r="AO88" s="62">
        <f t="shared" si="24"/>
        <v>0.4330357142857143</v>
      </c>
      <c r="AW88" s="76">
        <f>AW87+1</f>
        <v>43</v>
      </c>
      <c r="AX88" s="46" t="s">
        <v>667</v>
      </c>
      <c r="AY88" s="63">
        <v>30</v>
      </c>
      <c r="AZ88" s="77">
        <v>17</v>
      </c>
      <c r="BA88" s="62">
        <f t="shared" si="25"/>
        <v>0.43333333333333335</v>
      </c>
    </row>
    <row r="89" spans="1:53">
      <c r="A89" s="46" t="s">
        <v>72</v>
      </c>
      <c r="B89" s="46" t="s">
        <v>373</v>
      </c>
      <c r="C89" s="63">
        <v>96</v>
      </c>
      <c r="D89" s="77">
        <v>73</v>
      </c>
      <c r="E89" s="62">
        <f t="shared" si="26"/>
        <v>0.23958333333333337</v>
      </c>
      <c r="G89" s="76">
        <f t="shared" si="27"/>
        <v>85</v>
      </c>
      <c r="H89" s="46" t="s">
        <v>741</v>
      </c>
      <c r="I89" s="63">
        <v>22</v>
      </c>
      <c r="J89" s="77">
        <v>12</v>
      </c>
      <c r="K89" s="62">
        <f t="shared" si="20"/>
        <v>0.45454545454545459</v>
      </c>
      <c r="Y89" s="76">
        <f t="shared" si="29"/>
        <v>85</v>
      </c>
      <c r="Z89" s="46" t="s">
        <v>840</v>
      </c>
      <c r="AA89" s="63">
        <v>11</v>
      </c>
      <c r="AB89" s="77">
        <v>13</v>
      </c>
      <c r="AC89" s="62">
        <f t="shared" si="22"/>
        <v>-0.18181818181818188</v>
      </c>
      <c r="AE89" s="76">
        <v>43</v>
      </c>
      <c r="AF89" s="46" t="s">
        <v>753</v>
      </c>
      <c r="AG89" s="63">
        <v>20</v>
      </c>
      <c r="AH89" s="77">
        <v>12</v>
      </c>
      <c r="AI89" s="62">
        <f t="shared" si="23"/>
        <v>0.4</v>
      </c>
      <c r="AK89" s="76">
        <v>43</v>
      </c>
      <c r="AL89" s="46" t="s">
        <v>434</v>
      </c>
      <c r="AM89" s="63">
        <v>74</v>
      </c>
      <c r="AN89" s="77">
        <v>42</v>
      </c>
      <c r="AO89" s="62">
        <f t="shared" si="24"/>
        <v>0.43243243243243246</v>
      </c>
      <c r="AW89" s="76">
        <v>43</v>
      </c>
      <c r="AX89" s="46" t="s">
        <v>675</v>
      </c>
      <c r="AY89" s="63">
        <v>30</v>
      </c>
      <c r="AZ89" s="77">
        <v>17</v>
      </c>
      <c r="BA89" s="62">
        <f t="shared" si="25"/>
        <v>0.43333333333333335</v>
      </c>
    </row>
    <row r="90" spans="1:53">
      <c r="A90" s="46" t="s">
        <v>52</v>
      </c>
      <c r="B90" s="46" t="s">
        <v>582</v>
      </c>
      <c r="C90" s="63">
        <v>43</v>
      </c>
      <c r="D90" s="77">
        <v>29</v>
      </c>
      <c r="E90" s="62">
        <f t="shared" si="26"/>
        <v>0.32558139534883723</v>
      </c>
      <c r="G90" s="76">
        <f t="shared" si="27"/>
        <v>86</v>
      </c>
      <c r="H90" s="46" t="s">
        <v>98</v>
      </c>
      <c r="I90" s="63">
        <v>904</v>
      </c>
      <c r="J90" s="77">
        <v>494</v>
      </c>
      <c r="K90" s="62">
        <f t="shared" si="20"/>
        <v>0.45353982300884954</v>
      </c>
      <c r="Y90" s="76">
        <f t="shared" si="29"/>
        <v>86</v>
      </c>
      <c r="Z90" s="46" t="s">
        <v>886</v>
      </c>
      <c r="AA90" s="63">
        <v>7</v>
      </c>
      <c r="AB90" s="77">
        <v>9</v>
      </c>
      <c r="AC90" s="62">
        <f t="shared" si="22"/>
        <v>-0.28571428571428581</v>
      </c>
      <c r="AE90" s="76">
        <f>AE89+1</f>
        <v>44</v>
      </c>
      <c r="AF90" s="46" t="s">
        <v>853</v>
      </c>
      <c r="AG90" s="63">
        <v>10</v>
      </c>
      <c r="AH90" s="77">
        <v>6</v>
      </c>
      <c r="AI90" s="62">
        <f t="shared" si="23"/>
        <v>0.4</v>
      </c>
      <c r="AK90" s="76">
        <f>AK89+1</f>
        <v>44</v>
      </c>
      <c r="AL90" s="46" t="s">
        <v>510</v>
      </c>
      <c r="AM90" s="63">
        <v>58</v>
      </c>
      <c r="AN90" s="77">
        <v>33</v>
      </c>
      <c r="AO90" s="62">
        <f t="shared" si="24"/>
        <v>0.43103448275862066</v>
      </c>
      <c r="AW90" s="76">
        <f>AW89+1</f>
        <v>44</v>
      </c>
      <c r="AX90" s="46" t="s">
        <v>258</v>
      </c>
      <c r="AY90" s="63">
        <v>178</v>
      </c>
      <c r="AZ90" s="77">
        <v>101</v>
      </c>
      <c r="BA90" s="62">
        <f t="shared" si="25"/>
        <v>0.43258426966292129</v>
      </c>
    </row>
    <row r="91" spans="1:53">
      <c r="A91" s="46" t="s">
        <v>79</v>
      </c>
      <c r="B91" s="46" t="s">
        <v>316</v>
      </c>
      <c r="C91" s="63">
        <v>129</v>
      </c>
      <c r="D91" s="77">
        <v>85</v>
      </c>
      <c r="E91" s="62">
        <f t="shared" si="26"/>
        <v>0.34108527131782951</v>
      </c>
      <c r="G91" s="76">
        <f t="shared" si="27"/>
        <v>87</v>
      </c>
      <c r="H91" s="46" t="s">
        <v>384</v>
      </c>
      <c r="I91" s="63">
        <v>91</v>
      </c>
      <c r="J91" s="77">
        <v>50</v>
      </c>
      <c r="K91" s="62">
        <f t="shared" si="20"/>
        <v>0.4505494505494505</v>
      </c>
      <c r="Y91" s="76">
        <f t="shared" si="29"/>
        <v>87</v>
      </c>
      <c r="Z91" s="46" t="s">
        <v>906</v>
      </c>
      <c r="AA91" s="63">
        <v>3</v>
      </c>
      <c r="AB91" s="77">
        <v>4</v>
      </c>
      <c r="AC91" s="62">
        <f t="shared" si="22"/>
        <v>-0.33333333333333326</v>
      </c>
      <c r="AE91" s="76">
        <v>44</v>
      </c>
      <c r="AF91" s="46" t="s">
        <v>708</v>
      </c>
      <c r="AG91" s="63">
        <v>25</v>
      </c>
      <c r="AH91" s="77">
        <v>15</v>
      </c>
      <c r="AI91" s="62">
        <f t="shared" si="23"/>
        <v>0.4</v>
      </c>
      <c r="AK91" s="76">
        <v>44</v>
      </c>
      <c r="AL91" s="46" t="s">
        <v>171</v>
      </c>
      <c r="AM91" s="63">
        <v>321</v>
      </c>
      <c r="AN91" s="77">
        <v>184</v>
      </c>
      <c r="AO91" s="62">
        <f t="shared" si="24"/>
        <v>0.42679127725856703</v>
      </c>
      <c r="AW91" s="76">
        <v>44</v>
      </c>
      <c r="AX91" s="46" t="s">
        <v>350</v>
      </c>
      <c r="AY91" s="63">
        <v>110</v>
      </c>
      <c r="AZ91" s="77">
        <v>63</v>
      </c>
      <c r="BA91" s="62">
        <f t="shared" si="25"/>
        <v>0.42727272727272725</v>
      </c>
    </row>
    <row r="92" spans="1:53">
      <c r="A92" s="46" t="s">
        <v>61</v>
      </c>
      <c r="B92" s="46" t="s">
        <v>691</v>
      </c>
      <c r="C92" s="63">
        <v>27</v>
      </c>
      <c r="D92" s="77">
        <v>11</v>
      </c>
      <c r="E92" s="62">
        <f t="shared" si="26"/>
        <v>0.59259259259259256</v>
      </c>
      <c r="G92" s="76">
        <f t="shared" si="27"/>
        <v>88</v>
      </c>
      <c r="H92" s="46" t="s">
        <v>139</v>
      </c>
      <c r="I92" s="63">
        <v>463</v>
      </c>
      <c r="J92" s="77">
        <v>255</v>
      </c>
      <c r="K92" s="62">
        <f t="shared" si="20"/>
        <v>0.44924406047516197</v>
      </c>
      <c r="Y92" s="76">
        <f t="shared" si="29"/>
        <v>88</v>
      </c>
      <c r="Z92" s="46" t="s">
        <v>899</v>
      </c>
      <c r="AA92" s="63">
        <v>4</v>
      </c>
      <c r="AB92" s="77">
        <v>6</v>
      </c>
      <c r="AC92" s="62">
        <f t="shared" si="22"/>
        <v>-0.5</v>
      </c>
      <c r="AE92" s="76">
        <f>AE91+1</f>
        <v>45</v>
      </c>
      <c r="AF92" s="46" t="s">
        <v>808</v>
      </c>
      <c r="AG92" s="63">
        <v>15</v>
      </c>
      <c r="AH92" s="77">
        <v>9</v>
      </c>
      <c r="AI92" s="62">
        <f t="shared" si="23"/>
        <v>0.4</v>
      </c>
      <c r="AK92" s="76">
        <f>AK91+1</f>
        <v>45</v>
      </c>
      <c r="AL92" s="46" t="s">
        <v>318</v>
      </c>
      <c r="AM92" s="63">
        <v>129</v>
      </c>
      <c r="AN92" s="77">
        <v>74</v>
      </c>
      <c r="AO92" s="62">
        <f t="shared" si="24"/>
        <v>0.4263565891472868</v>
      </c>
      <c r="AW92" s="76">
        <f>AW91+1</f>
        <v>45</v>
      </c>
      <c r="AX92" s="46" t="s">
        <v>507</v>
      </c>
      <c r="AY92" s="63">
        <v>59</v>
      </c>
      <c r="AZ92" s="77">
        <v>34</v>
      </c>
      <c r="BA92" s="62">
        <f t="shared" si="25"/>
        <v>0.42372881355932202</v>
      </c>
    </row>
    <row r="93" spans="1:53">
      <c r="A93" s="46" t="s">
        <v>72</v>
      </c>
      <c r="B93" s="46" t="s">
        <v>253</v>
      </c>
      <c r="C93" s="63">
        <v>185</v>
      </c>
      <c r="D93" s="77">
        <v>99</v>
      </c>
      <c r="E93" s="62">
        <f t="shared" si="26"/>
        <v>0.46486486486486489</v>
      </c>
      <c r="G93" s="76">
        <f t="shared" si="27"/>
        <v>89</v>
      </c>
      <c r="H93" s="46" t="s">
        <v>206</v>
      </c>
      <c r="I93" s="63">
        <v>250</v>
      </c>
      <c r="J93" s="77">
        <v>138</v>
      </c>
      <c r="K93" s="62">
        <f t="shared" si="20"/>
        <v>0.44799999999999995</v>
      </c>
      <c r="Y93" s="76">
        <f t="shared" si="29"/>
        <v>89</v>
      </c>
      <c r="Z93" s="46" t="s">
        <v>891</v>
      </c>
      <c r="AA93" s="63">
        <v>6</v>
      </c>
      <c r="AB93" s="77">
        <v>12</v>
      </c>
      <c r="AC93" s="62">
        <f t="shared" si="22"/>
        <v>-1</v>
      </c>
      <c r="AE93" s="76">
        <v>45</v>
      </c>
      <c r="AF93" s="46" t="s">
        <v>863</v>
      </c>
      <c r="AG93" s="63">
        <v>10</v>
      </c>
      <c r="AH93" s="77">
        <v>6</v>
      </c>
      <c r="AI93" s="62">
        <f t="shared" si="23"/>
        <v>0.4</v>
      </c>
      <c r="AK93" s="76">
        <v>45</v>
      </c>
      <c r="AL93" s="46" t="s">
        <v>320</v>
      </c>
      <c r="AM93" s="63">
        <v>127</v>
      </c>
      <c r="AN93" s="77">
        <v>73</v>
      </c>
      <c r="AO93" s="62">
        <f t="shared" si="24"/>
        <v>0.42519685039370081</v>
      </c>
      <c r="AW93" s="76">
        <v>45</v>
      </c>
      <c r="AX93" s="46" t="s">
        <v>229</v>
      </c>
      <c r="AY93" s="63">
        <v>208</v>
      </c>
      <c r="AZ93" s="77">
        <v>120</v>
      </c>
      <c r="BA93" s="62">
        <f t="shared" si="25"/>
        <v>0.42307692307692313</v>
      </c>
    </row>
    <row r="94" spans="1:53">
      <c r="A94" s="46" t="s">
        <v>72</v>
      </c>
      <c r="B94" s="46" t="s">
        <v>250</v>
      </c>
      <c r="C94" s="63">
        <v>186</v>
      </c>
      <c r="D94" s="77">
        <v>131</v>
      </c>
      <c r="E94" s="62">
        <f t="shared" si="26"/>
        <v>0.29569892473118276</v>
      </c>
      <c r="G94" s="76">
        <f t="shared" si="27"/>
        <v>90</v>
      </c>
      <c r="H94" s="46" t="s">
        <v>213</v>
      </c>
      <c r="I94" s="63">
        <v>235</v>
      </c>
      <c r="J94" s="77">
        <v>130</v>
      </c>
      <c r="K94" s="62">
        <f t="shared" si="20"/>
        <v>0.44680851063829785</v>
      </c>
      <c r="Y94" s="255" t="s">
        <v>42</v>
      </c>
      <c r="Z94" s="255"/>
      <c r="AA94" s="78">
        <f>SUM(AA5:AA93)</f>
        <v>10344</v>
      </c>
      <c r="AB94" s="78">
        <f>SUM(AB5:AB93)</f>
        <v>4646</v>
      </c>
      <c r="AC94" s="79">
        <f t="shared" si="22"/>
        <v>0.55085073472544477</v>
      </c>
      <c r="AE94" s="76">
        <f>AE93+1</f>
        <v>46</v>
      </c>
      <c r="AF94" s="46" t="s">
        <v>380</v>
      </c>
      <c r="AG94" s="63">
        <v>91</v>
      </c>
      <c r="AH94" s="77">
        <v>58</v>
      </c>
      <c r="AI94" s="62">
        <f t="shared" si="23"/>
        <v>0.36263736263736268</v>
      </c>
      <c r="AK94" s="76">
        <f>AK93+1</f>
        <v>46</v>
      </c>
      <c r="AL94" s="46" t="s">
        <v>606</v>
      </c>
      <c r="AM94" s="63">
        <v>40</v>
      </c>
      <c r="AN94" s="77">
        <v>23</v>
      </c>
      <c r="AO94" s="62">
        <f t="shared" si="24"/>
        <v>0.42500000000000004</v>
      </c>
      <c r="AW94" s="76">
        <f>AW93+1</f>
        <v>46</v>
      </c>
      <c r="AX94" s="46" t="s">
        <v>310</v>
      </c>
      <c r="AY94" s="63">
        <v>135</v>
      </c>
      <c r="AZ94" s="77">
        <v>78</v>
      </c>
      <c r="BA94" s="62">
        <f t="shared" si="25"/>
        <v>0.42222222222222228</v>
      </c>
    </row>
    <row r="95" spans="1:53">
      <c r="A95" s="46" t="s">
        <v>61</v>
      </c>
      <c r="B95" s="46" t="s">
        <v>840</v>
      </c>
      <c r="C95" s="63">
        <v>11</v>
      </c>
      <c r="D95" s="77">
        <v>13</v>
      </c>
      <c r="E95" s="62">
        <f t="shared" si="26"/>
        <v>-0.18181818181818188</v>
      </c>
      <c r="G95" s="76">
        <f t="shared" si="27"/>
        <v>91</v>
      </c>
      <c r="H95" s="46" t="s">
        <v>693</v>
      </c>
      <c r="I95" s="63">
        <v>27</v>
      </c>
      <c r="J95" s="77">
        <v>15</v>
      </c>
      <c r="K95" s="62">
        <f t="shared" si="20"/>
        <v>0.44444444444444442</v>
      </c>
      <c r="AE95" s="76">
        <v>46</v>
      </c>
      <c r="AF95" s="46" t="s">
        <v>715</v>
      </c>
      <c r="AG95" s="63">
        <v>25</v>
      </c>
      <c r="AH95" s="77">
        <v>16</v>
      </c>
      <c r="AI95" s="62">
        <f t="shared" si="23"/>
        <v>0.36</v>
      </c>
      <c r="AK95" s="76">
        <v>46</v>
      </c>
      <c r="AL95" s="46" t="s">
        <v>649</v>
      </c>
      <c r="AM95" s="63">
        <v>33</v>
      </c>
      <c r="AN95" s="77">
        <v>19</v>
      </c>
      <c r="AO95" s="62">
        <f t="shared" si="24"/>
        <v>0.4242424242424242</v>
      </c>
      <c r="AW95" s="76">
        <v>46</v>
      </c>
      <c r="AX95" s="46" t="s">
        <v>273</v>
      </c>
      <c r="AY95" s="63">
        <v>163</v>
      </c>
      <c r="AZ95" s="77">
        <v>95</v>
      </c>
      <c r="BA95" s="62">
        <f t="shared" si="25"/>
        <v>0.41717791411042948</v>
      </c>
    </row>
    <row r="96" spans="1:53">
      <c r="A96" s="46" t="s">
        <v>58</v>
      </c>
      <c r="B96" s="46" t="s">
        <v>841</v>
      </c>
      <c r="C96" s="63">
        <v>11</v>
      </c>
      <c r="D96" s="77">
        <v>6</v>
      </c>
      <c r="E96" s="62">
        <f t="shared" si="26"/>
        <v>0.45454545454545459</v>
      </c>
      <c r="G96" s="76">
        <f t="shared" si="27"/>
        <v>92</v>
      </c>
      <c r="H96" s="46" t="s">
        <v>870</v>
      </c>
      <c r="I96" s="63">
        <v>9</v>
      </c>
      <c r="J96" s="77">
        <v>5</v>
      </c>
      <c r="K96" s="62">
        <f t="shared" si="20"/>
        <v>0.44444444444444442</v>
      </c>
      <c r="AE96" s="76">
        <f>AE95+1</f>
        <v>47</v>
      </c>
      <c r="AF96" s="46" t="s">
        <v>536</v>
      </c>
      <c r="AG96" s="63">
        <v>52</v>
      </c>
      <c r="AH96" s="77">
        <v>34</v>
      </c>
      <c r="AI96" s="62">
        <f t="shared" si="23"/>
        <v>0.34615384615384615</v>
      </c>
      <c r="AK96" s="76">
        <f>AK95+1</f>
        <v>47</v>
      </c>
      <c r="AL96" s="46" t="s">
        <v>137</v>
      </c>
      <c r="AM96" s="63">
        <v>471</v>
      </c>
      <c r="AN96" s="77">
        <v>272</v>
      </c>
      <c r="AO96" s="62">
        <f t="shared" si="24"/>
        <v>0.42250530785562634</v>
      </c>
      <c r="AW96" s="76">
        <f>AW95+1</f>
        <v>47</v>
      </c>
      <c r="AX96" s="46" t="s">
        <v>359</v>
      </c>
      <c r="AY96" s="63">
        <v>106</v>
      </c>
      <c r="AZ96" s="77">
        <v>62</v>
      </c>
      <c r="BA96" s="62">
        <f t="shared" si="25"/>
        <v>0.41509433962264153</v>
      </c>
    </row>
    <row r="97" spans="1:53">
      <c r="A97" s="46" t="s">
        <v>79</v>
      </c>
      <c r="B97" s="46" t="s">
        <v>345</v>
      </c>
      <c r="C97" s="63">
        <v>112</v>
      </c>
      <c r="D97" s="77">
        <v>52</v>
      </c>
      <c r="E97" s="62">
        <f t="shared" si="26"/>
        <v>0.5357142857142857</v>
      </c>
      <c r="G97" s="76">
        <f t="shared" si="27"/>
        <v>93</v>
      </c>
      <c r="H97" s="46" t="s">
        <v>370</v>
      </c>
      <c r="I97" s="63">
        <v>99</v>
      </c>
      <c r="J97" s="77">
        <v>55</v>
      </c>
      <c r="K97" s="62">
        <f t="shared" si="20"/>
        <v>0.44444444444444442</v>
      </c>
      <c r="AE97" s="76">
        <v>47</v>
      </c>
      <c r="AF97" s="46" t="s">
        <v>315</v>
      </c>
      <c r="AG97" s="63">
        <v>133</v>
      </c>
      <c r="AH97" s="77">
        <v>87</v>
      </c>
      <c r="AI97" s="62">
        <f t="shared" si="23"/>
        <v>0.34586466165413532</v>
      </c>
      <c r="AK97" s="76">
        <v>47</v>
      </c>
      <c r="AL97" s="46" t="s">
        <v>185</v>
      </c>
      <c r="AM97" s="63">
        <v>289</v>
      </c>
      <c r="AN97" s="77">
        <v>167</v>
      </c>
      <c r="AO97" s="62">
        <f t="shared" si="24"/>
        <v>0.42214532871972321</v>
      </c>
      <c r="AW97" s="76">
        <v>47</v>
      </c>
      <c r="AX97" s="46" t="s">
        <v>111</v>
      </c>
      <c r="AY97" s="63">
        <v>700</v>
      </c>
      <c r="AZ97" s="77">
        <v>411</v>
      </c>
      <c r="BA97" s="62">
        <f t="shared" si="25"/>
        <v>0.41285714285714281</v>
      </c>
    </row>
    <row r="98" spans="1:53">
      <c r="A98" s="46" t="s">
        <v>61</v>
      </c>
      <c r="B98" s="46" t="s">
        <v>230</v>
      </c>
      <c r="C98" s="63">
        <v>207</v>
      </c>
      <c r="D98" s="77">
        <v>111</v>
      </c>
      <c r="E98" s="62">
        <f t="shared" si="26"/>
        <v>0.46376811594202894</v>
      </c>
      <c r="G98" s="76">
        <f t="shared" si="27"/>
        <v>94</v>
      </c>
      <c r="H98" s="46" t="s">
        <v>497</v>
      </c>
      <c r="I98" s="63">
        <v>61</v>
      </c>
      <c r="J98" s="77">
        <v>34</v>
      </c>
      <c r="K98" s="62">
        <f t="shared" si="20"/>
        <v>0.44262295081967218</v>
      </c>
      <c r="AE98" s="76">
        <f>AE97+1</f>
        <v>48</v>
      </c>
      <c r="AF98" s="46" t="s">
        <v>438</v>
      </c>
      <c r="AG98" s="63">
        <v>73</v>
      </c>
      <c r="AH98" s="77">
        <v>48</v>
      </c>
      <c r="AI98" s="62">
        <f t="shared" si="23"/>
        <v>0.34246575342465757</v>
      </c>
      <c r="AK98" s="76">
        <f>AK97+1</f>
        <v>48</v>
      </c>
      <c r="AL98" s="46" t="s">
        <v>143</v>
      </c>
      <c r="AM98" s="63">
        <v>448</v>
      </c>
      <c r="AN98" s="77">
        <v>259</v>
      </c>
      <c r="AO98" s="62">
        <f t="shared" si="24"/>
        <v>0.421875</v>
      </c>
      <c r="AW98" s="76">
        <f>AW97+1</f>
        <v>48</v>
      </c>
      <c r="AX98" s="46" t="s">
        <v>792</v>
      </c>
      <c r="AY98" s="63">
        <v>17</v>
      </c>
      <c r="AZ98" s="77">
        <v>10</v>
      </c>
      <c r="BA98" s="62">
        <f t="shared" si="25"/>
        <v>0.41176470588235292</v>
      </c>
    </row>
    <row r="99" spans="1:53">
      <c r="A99" s="46" t="s">
        <v>72</v>
      </c>
      <c r="B99" s="46" t="s">
        <v>274</v>
      </c>
      <c r="C99" s="63">
        <v>162</v>
      </c>
      <c r="D99" s="77">
        <v>83</v>
      </c>
      <c r="E99" s="62">
        <f t="shared" si="26"/>
        <v>0.48765432098765427</v>
      </c>
      <c r="G99" s="76">
        <f t="shared" si="27"/>
        <v>95</v>
      </c>
      <c r="H99" s="46" t="s">
        <v>212</v>
      </c>
      <c r="I99" s="63">
        <v>239</v>
      </c>
      <c r="J99" s="77">
        <v>135</v>
      </c>
      <c r="K99" s="62">
        <f t="shared" si="20"/>
        <v>0.43514644351464438</v>
      </c>
      <c r="AE99" s="76">
        <v>48</v>
      </c>
      <c r="AF99" s="46" t="s">
        <v>716</v>
      </c>
      <c r="AG99" s="63">
        <v>24</v>
      </c>
      <c r="AH99" s="77">
        <v>16</v>
      </c>
      <c r="AI99" s="62">
        <f t="shared" si="23"/>
        <v>0.33333333333333337</v>
      </c>
      <c r="AK99" s="76">
        <v>48</v>
      </c>
      <c r="AL99" s="46" t="s">
        <v>167</v>
      </c>
      <c r="AM99" s="63">
        <v>337</v>
      </c>
      <c r="AN99" s="77">
        <v>195</v>
      </c>
      <c r="AO99" s="62">
        <f t="shared" si="24"/>
        <v>0.42136498516320475</v>
      </c>
      <c r="AW99" s="76">
        <v>48</v>
      </c>
      <c r="AX99" s="46" t="s">
        <v>145</v>
      </c>
      <c r="AY99" s="63">
        <v>413</v>
      </c>
      <c r="AZ99" s="77">
        <v>244</v>
      </c>
      <c r="BA99" s="62">
        <f t="shared" si="25"/>
        <v>0.40920096852300247</v>
      </c>
    </row>
    <row r="100" spans="1:53">
      <c r="A100" s="46" t="s">
        <v>64</v>
      </c>
      <c r="B100" s="46" t="s">
        <v>825</v>
      </c>
      <c r="C100" s="63">
        <v>12</v>
      </c>
      <c r="D100" s="77">
        <v>3</v>
      </c>
      <c r="E100" s="62">
        <f t="shared" si="26"/>
        <v>0.75</v>
      </c>
      <c r="G100" s="76">
        <f t="shared" si="27"/>
        <v>96</v>
      </c>
      <c r="H100" s="46" t="s">
        <v>726</v>
      </c>
      <c r="I100" s="63">
        <v>23</v>
      </c>
      <c r="J100" s="77">
        <v>13</v>
      </c>
      <c r="K100" s="62">
        <f t="shared" si="20"/>
        <v>0.43478260869565222</v>
      </c>
      <c r="AE100" s="76">
        <f>AE99+1</f>
        <v>49</v>
      </c>
      <c r="AF100" s="46" t="s">
        <v>610</v>
      </c>
      <c r="AG100" s="63">
        <v>39</v>
      </c>
      <c r="AH100" s="77">
        <v>26</v>
      </c>
      <c r="AI100" s="62">
        <f t="shared" si="23"/>
        <v>0.33333333333333337</v>
      </c>
      <c r="AK100" s="76">
        <f>AK99+1</f>
        <v>49</v>
      </c>
      <c r="AL100" s="46" t="s">
        <v>778</v>
      </c>
      <c r="AM100" s="63">
        <v>19</v>
      </c>
      <c r="AN100" s="77">
        <v>11</v>
      </c>
      <c r="AO100" s="62">
        <f t="shared" si="24"/>
        <v>0.42105263157894735</v>
      </c>
      <c r="AW100" s="76">
        <f>AW99+1</f>
        <v>49</v>
      </c>
      <c r="AX100" s="46" t="s">
        <v>480</v>
      </c>
      <c r="AY100" s="63">
        <v>64</v>
      </c>
      <c r="AZ100" s="77">
        <v>38</v>
      </c>
      <c r="BA100" s="62">
        <f t="shared" si="25"/>
        <v>0.40625</v>
      </c>
    </row>
    <row r="101" spans="1:53">
      <c r="A101" s="46" t="s">
        <v>52</v>
      </c>
      <c r="B101" s="46" t="s">
        <v>157</v>
      </c>
      <c r="C101" s="63">
        <v>360</v>
      </c>
      <c r="D101" s="77">
        <v>191</v>
      </c>
      <c r="E101" s="62">
        <f t="shared" si="26"/>
        <v>0.46944444444444444</v>
      </c>
      <c r="G101" s="76">
        <f t="shared" si="27"/>
        <v>97</v>
      </c>
      <c r="H101" s="46" t="s">
        <v>406</v>
      </c>
      <c r="I101" s="63">
        <v>83</v>
      </c>
      <c r="J101" s="77">
        <v>47</v>
      </c>
      <c r="K101" s="62">
        <f t="shared" ref="K101:K132" si="30">1-(J101/I101)</f>
        <v>0.4337349397590361</v>
      </c>
      <c r="AE101" s="76">
        <v>49</v>
      </c>
      <c r="AF101" s="46" t="s">
        <v>553</v>
      </c>
      <c r="AG101" s="63">
        <v>49</v>
      </c>
      <c r="AH101" s="77">
        <v>33</v>
      </c>
      <c r="AI101" s="62">
        <f t="shared" ref="AI101:AI119" si="31">1-(AH101/AG101)</f>
        <v>0.32653061224489799</v>
      </c>
      <c r="AK101" s="76">
        <v>49</v>
      </c>
      <c r="AL101" s="46" t="s">
        <v>221</v>
      </c>
      <c r="AM101" s="63">
        <v>221</v>
      </c>
      <c r="AN101" s="77">
        <v>128</v>
      </c>
      <c r="AO101" s="62">
        <f t="shared" ref="AO101:AO132" si="32">1-(AN101/AM101)</f>
        <v>0.420814479638009</v>
      </c>
      <c r="AW101" s="76">
        <v>49</v>
      </c>
      <c r="AX101" s="46" t="s">
        <v>456</v>
      </c>
      <c r="AY101" s="63">
        <v>69</v>
      </c>
      <c r="AZ101" s="77">
        <v>41</v>
      </c>
      <c r="BA101" s="62">
        <f t="shared" ref="BA101:BA132" si="33">1-(AZ101/AY101)</f>
        <v>0.40579710144927539</v>
      </c>
    </row>
    <row r="102" spans="1:53">
      <c r="A102" s="46" t="s">
        <v>72</v>
      </c>
      <c r="B102" s="46" t="s">
        <v>270</v>
      </c>
      <c r="C102" s="63">
        <v>165</v>
      </c>
      <c r="D102" s="77">
        <v>97</v>
      </c>
      <c r="E102" s="62">
        <f t="shared" si="26"/>
        <v>0.41212121212121211</v>
      </c>
      <c r="G102" s="76">
        <f t="shared" si="27"/>
        <v>98</v>
      </c>
      <c r="H102" s="46" t="s">
        <v>255</v>
      </c>
      <c r="I102" s="63">
        <v>184</v>
      </c>
      <c r="J102" s="77">
        <v>105</v>
      </c>
      <c r="K102" s="62">
        <f t="shared" si="30"/>
        <v>0.42934782608695654</v>
      </c>
      <c r="AE102" s="76">
        <f>AE101+1</f>
        <v>50</v>
      </c>
      <c r="AF102" s="46" t="s">
        <v>683</v>
      </c>
      <c r="AG102" s="63">
        <v>28</v>
      </c>
      <c r="AH102" s="77">
        <v>19</v>
      </c>
      <c r="AI102" s="62">
        <f t="shared" si="31"/>
        <v>0.3214285714285714</v>
      </c>
      <c r="AK102" s="76">
        <f>AK101+1</f>
        <v>50</v>
      </c>
      <c r="AL102" s="46" t="s">
        <v>660</v>
      </c>
      <c r="AM102" s="63">
        <v>31</v>
      </c>
      <c r="AN102" s="77">
        <v>18</v>
      </c>
      <c r="AO102" s="62">
        <f t="shared" si="32"/>
        <v>0.41935483870967738</v>
      </c>
      <c r="AW102" s="76">
        <f>AW101+1</f>
        <v>50</v>
      </c>
      <c r="AX102" s="46" t="s">
        <v>422</v>
      </c>
      <c r="AY102" s="63">
        <v>77</v>
      </c>
      <c r="AZ102" s="77">
        <v>46</v>
      </c>
      <c r="BA102" s="62">
        <f t="shared" si="33"/>
        <v>0.40259740259740262</v>
      </c>
    </row>
    <row r="103" spans="1:53">
      <c r="A103" s="46" t="s">
        <v>52</v>
      </c>
      <c r="B103" s="46" t="s">
        <v>586</v>
      </c>
      <c r="C103" s="63">
        <v>42</v>
      </c>
      <c r="D103" s="77">
        <v>25</v>
      </c>
      <c r="E103" s="62">
        <f t="shared" si="26"/>
        <v>0.40476190476190477</v>
      </c>
      <c r="G103" s="76">
        <f t="shared" si="27"/>
        <v>99</v>
      </c>
      <c r="H103" s="46" t="s">
        <v>814</v>
      </c>
      <c r="I103" s="63">
        <v>14</v>
      </c>
      <c r="J103" s="77">
        <v>8</v>
      </c>
      <c r="K103" s="62">
        <f t="shared" si="30"/>
        <v>0.4285714285714286</v>
      </c>
      <c r="AE103" s="76">
        <v>50</v>
      </c>
      <c r="AF103" s="46" t="s">
        <v>774</v>
      </c>
      <c r="AG103" s="63">
        <v>19</v>
      </c>
      <c r="AH103" s="77">
        <v>13</v>
      </c>
      <c r="AI103" s="62">
        <f t="shared" si="31"/>
        <v>0.31578947368421051</v>
      </c>
      <c r="AK103" s="76">
        <v>50</v>
      </c>
      <c r="AL103" s="46" t="s">
        <v>336</v>
      </c>
      <c r="AM103" s="63">
        <v>118</v>
      </c>
      <c r="AN103" s="77">
        <v>69</v>
      </c>
      <c r="AO103" s="62">
        <f t="shared" si="32"/>
        <v>0.4152542372881356</v>
      </c>
      <c r="AW103" s="76">
        <v>50</v>
      </c>
      <c r="AX103" s="46" t="s">
        <v>570</v>
      </c>
      <c r="AY103" s="63">
        <v>45</v>
      </c>
      <c r="AZ103" s="77">
        <v>27</v>
      </c>
      <c r="BA103" s="62">
        <f t="shared" si="33"/>
        <v>0.4</v>
      </c>
    </row>
    <row r="104" spans="1:53">
      <c r="A104" s="46" t="s">
        <v>64</v>
      </c>
      <c r="B104" s="46" t="s">
        <v>842</v>
      </c>
      <c r="C104" s="63">
        <v>11</v>
      </c>
      <c r="D104" s="77">
        <v>13</v>
      </c>
      <c r="E104" s="62">
        <f t="shared" si="26"/>
        <v>-0.18181818181818188</v>
      </c>
      <c r="G104" s="76">
        <f t="shared" si="27"/>
        <v>100</v>
      </c>
      <c r="H104" s="46" t="s">
        <v>225</v>
      </c>
      <c r="I104" s="63">
        <v>213</v>
      </c>
      <c r="J104" s="77">
        <v>123</v>
      </c>
      <c r="K104" s="62">
        <f t="shared" si="30"/>
        <v>0.42253521126760563</v>
      </c>
      <c r="AE104" s="76">
        <f>AE103+1</f>
        <v>51</v>
      </c>
      <c r="AF104" s="46" t="s">
        <v>655</v>
      </c>
      <c r="AG104" s="63">
        <v>32</v>
      </c>
      <c r="AH104" s="77">
        <v>22</v>
      </c>
      <c r="AI104" s="62">
        <f t="shared" si="31"/>
        <v>0.3125</v>
      </c>
      <c r="AK104" s="76">
        <f>AK103+1</f>
        <v>51</v>
      </c>
      <c r="AL104" s="46" t="s">
        <v>394</v>
      </c>
      <c r="AM104" s="63">
        <v>87</v>
      </c>
      <c r="AN104" s="77">
        <v>51</v>
      </c>
      <c r="AO104" s="62">
        <f t="shared" si="32"/>
        <v>0.41379310344827591</v>
      </c>
      <c r="AW104" s="76">
        <f>AW103+1</f>
        <v>51</v>
      </c>
      <c r="AX104" s="46" t="s">
        <v>195</v>
      </c>
      <c r="AY104" s="63">
        <v>265</v>
      </c>
      <c r="AZ104" s="77">
        <v>159</v>
      </c>
      <c r="BA104" s="62">
        <f t="shared" si="33"/>
        <v>0.4</v>
      </c>
    </row>
    <row r="105" spans="1:53">
      <c r="A105" s="46" t="s">
        <v>79</v>
      </c>
      <c r="B105" s="46" t="s">
        <v>204</v>
      </c>
      <c r="C105" s="63">
        <v>255</v>
      </c>
      <c r="D105" s="77">
        <v>133</v>
      </c>
      <c r="E105" s="62">
        <f t="shared" si="26"/>
        <v>0.47843137254901957</v>
      </c>
      <c r="G105" s="76">
        <f t="shared" si="27"/>
        <v>101</v>
      </c>
      <c r="H105" s="46" t="s">
        <v>163</v>
      </c>
      <c r="I105" s="63">
        <v>349</v>
      </c>
      <c r="J105" s="77">
        <v>203</v>
      </c>
      <c r="K105" s="62">
        <f t="shared" si="30"/>
        <v>0.41833810888252154</v>
      </c>
      <c r="AE105" s="76">
        <v>51</v>
      </c>
      <c r="AF105" s="46" t="s">
        <v>538</v>
      </c>
      <c r="AG105" s="63">
        <v>52</v>
      </c>
      <c r="AH105" s="77">
        <v>36</v>
      </c>
      <c r="AI105" s="62">
        <f t="shared" si="31"/>
        <v>0.30769230769230771</v>
      </c>
      <c r="AK105" s="76">
        <v>51</v>
      </c>
      <c r="AL105" s="46" t="s">
        <v>432</v>
      </c>
      <c r="AM105" s="63">
        <v>75</v>
      </c>
      <c r="AN105" s="77">
        <v>44</v>
      </c>
      <c r="AO105" s="62">
        <f t="shared" si="32"/>
        <v>0.41333333333333333</v>
      </c>
      <c r="AW105" s="76">
        <v>51</v>
      </c>
      <c r="AX105" s="46" t="s">
        <v>811</v>
      </c>
      <c r="AY105" s="63">
        <v>15</v>
      </c>
      <c r="AZ105" s="77">
        <v>9</v>
      </c>
      <c r="BA105" s="62">
        <f t="shared" si="33"/>
        <v>0.4</v>
      </c>
    </row>
    <row r="106" spans="1:53" ht="14.25" customHeight="1">
      <c r="A106" s="46" t="s">
        <v>61</v>
      </c>
      <c r="B106" s="46" t="s">
        <v>244</v>
      </c>
      <c r="C106" s="63">
        <v>189</v>
      </c>
      <c r="D106" s="77">
        <v>52</v>
      </c>
      <c r="E106" s="62">
        <f t="shared" si="26"/>
        <v>0.72486772486772488</v>
      </c>
      <c r="G106" s="76">
        <f t="shared" si="27"/>
        <v>102</v>
      </c>
      <c r="H106" s="46" t="s">
        <v>690</v>
      </c>
      <c r="I106" s="63">
        <v>27</v>
      </c>
      <c r="J106" s="77">
        <v>16</v>
      </c>
      <c r="K106" s="62">
        <f t="shared" si="30"/>
        <v>0.40740740740740744</v>
      </c>
      <c r="AE106" s="76">
        <f>AE105+1</f>
        <v>52</v>
      </c>
      <c r="AF106" s="46" t="s">
        <v>517</v>
      </c>
      <c r="AG106" s="63">
        <v>56</v>
      </c>
      <c r="AH106" s="77">
        <v>40</v>
      </c>
      <c r="AI106" s="62">
        <f t="shared" si="31"/>
        <v>0.2857142857142857</v>
      </c>
      <c r="AK106" s="76">
        <f>AK105+1</f>
        <v>52</v>
      </c>
      <c r="AL106" s="46" t="s">
        <v>270</v>
      </c>
      <c r="AM106" s="63">
        <v>165</v>
      </c>
      <c r="AN106" s="77">
        <v>97</v>
      </c>
      <c r="AO106" s="62">
        <f t="shared" si="32"/>
        <v>0.41212121212121211</v>
      </c>
      <c r="AW106" s="76">
        <f>AW105+1</f>
        <v>52</v>
      </c>
      <c r="AX106" s="46" t="s">
        <v>760</v>
      </c>
      <c r="AY106" s="63">
        <v>20</v>
      </c>
      <c r="AZ106" s="77">
        <v>12</v>
      </c>
      <c r="BA106" s="62">
        <f t="shared" si="33"/>
        <v>0.4</v>
      </c>
    </row>
    <row r="107" spans="1:53" ht="14.25" customHeight="1">
      <c r="A107" s="46" t="s">
        <v>79</v>
      </c>
      <c r="B107" s="46" t="s">
        <v>624</v>
      </c>
      <c r="C107" s="63">
        <v>35</v>
      </c>
      <c r="D107" s="77">
        <v>21</v>
      </c>
      <c r="E107" s="62">
        <f t="shared" si="26"/>
        <v>0.4</v>
      </c>
      <c r="G107" s="76">
        <f t="shared" si="27"/>
        <v>103</v>
      </c>
      <c r="H107" s="46" t="s">
        <v>586</v>
      </c>
      <c r="I107" s="63">
        <v>42</v>
      </c>
      <c r="J107" s="77">
        <v>25</v>
      </c>
      <c r="K107" s="62">
        <f t="shared" si="30"/>
        <v>0.40476190476190477</v>
      </c>
      <c r="AE107" s="76">
        <v>52</v>
      </c>
      <c r="AF107" s="46" t="s">
        <v>311</v>
      </c>
      <c r="AG107" s="63">
        <v>133</v>
      </c>
      <c r="AH107" s="77">
        <v>96</v>
      </c>
      <c r="AI107" s="62">
        <f t="shared" si="31"/>
        <v>0.27819548872180455</v>
      </c>
      <c r="AK107" s="76">
        <v>52</v>
      </c>
      <c r="AL107" s="46" t="s">
        <v>790</v>
      </c>
      <c r="AM107" s="63">
        <v>17</v>
      </c>
      <c r="AN107" s="77">
        <v>10</v>
      </c>
      <c r="AO107" s="62">
        <f t="shared" si="32"/>
        <v>0.41176470588235292</v>
      </c>
      <c r="AW107" s="76">
        <v>52</v>
      </c>
      <c r="AX107" s="46" t="s">
        <v>650</v>
      </c>
      <c r="AY107" s="63">
        <v>33</v>
      </c>
      <c r="AZ107" s="77">
        <v>20</v>
      </c>
      <c r="BA107" s="62">
        <f t="shared" si="33"/>
        <v>0.39393939393939392</v>
      </c>
    </row>
    <row r="108" spans="1:53">
      <c r="A108" s="46" t="s">
        <v>72</v>
      </c>
      <c r="B108" s="46" t="s">
        <v>477</v>
      </c>
      <c r="C108" s="63">
        <v>64</v>
      </c>
      <c r="D108" s="77">
        <v>41</v>
      </c>
      <c r="E108" s="62">
        <f t="shared" si="26"/>
        <v>0.359375</v>
      </c>
      <c r="G108" s="76">
        <f t="shared" si="27"/>
        <v>104</v>
      </c>
      <c r="H108" s="46" t="s">
        <v>436</v>
      </c>
      <c r="I108" s="63">
        <v>73</v>
      </c>
      <c r="J108" s="77">
        <v>44</v>
      </c>
      <c r="K108" s="62">
        <f t="shared" si="30"/>
        <v>0.39726027397260277</v>
      </c>
      <c r="AE108" s="76">
        <f>AE107+1</f>
        <v>53</v>
      </c>
      <c r="AF108" s="46" t="s">
        <v>847</v>
      </c>
      <c r="AG108" s="63">
        <v>11</v>
      </c>
      <c r="AH108" s="77">
        <v>8</v>
      </c>
      <c r="AI108" s="62">
        <f t="shared" si="31"/>
        <v>0.27272727272727271</v>
      </c>
      <c r="AK108" s="76">
        <f>AK107+1</f>
        <v>53</v>
      </c>
      <c r="AL108" s="46" t="s">
        <v>733</v>
      </c>
      <c r="AM108" s="63">
        <v>22</v>
      </c>
      <c r="AN108" s="77">
        <v>13</v>
      </c>
      <c r="AO108" s="62">
        <f t="shared" si="32"/>
        <v>0.40909090909090906</v>
      </c>
      <c r="AW108" s="76">
        <f>AW107+1</f>
        <v>53</v>
      </c>
      <c r="AX108" s="46" t="s">
        <v>339</v>
      </c>
      <c r="AY108" s="63">
        <v>117</v>
      </c>
      <c r="AZ108" s="77">
        <v>71</v>
      </c>
      <c r="BA108" s="62">
        <f t="shared" si="33"/>
        <v>0.39316239316239321</v>
      </c>
    </row>
    <row r="109" spans="1:53">
      <c r="A109" s="46" t="s">
        <v>52</v>
      </c>
      <c r="B109" s="46" t="s">
        <v>466</v>
      </c>
      <c r="C109" s="63">
        <v>66</v>
      </c>
      <c r="D109" s="77">
        <v>27</v>
      </c>
      <c r="E109" s="62">
        <f t="shared" si="26"/>
        <v>0.59090909090909083</v>
      </c>
      <c r="G109" s="76">
        <f t="shared" si="27"/>
        <v>105</v>
      </c>
      <c r="H109" s="46" t="s">
        <v>266</v>
      </c>
      <c r="I109" s="63">
        <v>168</v>
      </c>
      <c r="J109" s="77">
        <v>102</v>
      </c>
      <c r="K109" s="62">
        <f t="shared" si="30"/>
        <v>0.3928571428571429</v>
      </c>
      <c r="AE109" s="76">
        <v>53</v>
      </c>
      <c r="AF109" s="46" t="s">
        <v>637</v>
      </c>
      <c r="AG109" s="63">
        <v>34</v>
      </c>
      <c r="AH109" s="77">
        <v>25</v>
      </c>
      <c r="AI109" s="62">
        <f t="shared" si="31"/>
        <v>0.26470588235294112</v>
      </c>
      <c r="AK109" s="76">
        <v>53</v>
      </c>
      <c r="AL109" s="46" t="s">
        <v>166</v>
      </c>
      <c r="AM109" s="63">
        <v>341</v>
      </c>
      <c r="AN109" s="77">
        <v>202</v>
      </c>
      <c r="AO109" s="62">
        <f t="shared" si="32"/>
        <v>0.40762463343108502</v>
      </c>
      <c r="AW109" s="76">
        <v>53</v>
      </c>
      <c r="AX109" s="46" t="s">
        <v>581</v>
      </c>
      <c r="AY109" s="63">
        <v>44</v>
      </c>
      <c r="AZ109" s="77">
        <v>27</v>
      </c>
      <c r="BA109" s="62">
        <f t="shared" si="33"/>
        <v>0.38636363636363635</v>
      </c>
    </row>
    <row r="110" spans="1:53">
      <c r="A110" s="46" t="s">
        <v>72</v>
      </c>
      <c r="B110" s="46" t="s">
        <v>294</v>
      </c>
      <c r="C110" s="63">
        <v>143</v>
      </c>
      <c r="D110" s="77">
        <v>90</v>
      </c>
      <c r="E110" s="62">
        <f t="shared" si="26"/>
        <v>0.37062937062937062</v>
      </c>
      <c r="G110" s="76">
        <f t="shared" si="27"/>
        <v>106</v>
      </c>
      <c r="H110" s="46" t="s">
        <v>567</v>
      </c>
      <c r="I110" s="63">
        <v>46</v>
      </c>
      <c r="J110" s="77">
        <v>28</v>
      </c>
      <c r="K110" s="62">
        <f t="shared" si="30"/>
        <v>0.39130434782608692</v>
      </c>
      <c r="AE110" s="76">
        <f>AE109+1</f>
        <v>54</v>
      </c>
      <c r="AF110" s="46" t="s">
        <v>904</v>
      </c>
      <c r="AG110" s="63">
        <v>4</v>
      </c>
      <c r="AH110" s="77">
        <v>3</v>
      </c>
      <c r="AI110" s="62">
        <f t="shared" si="31"/>
        <v>0.25</v>
      </c>
      <c r="AK110" s="76">
        <f>AK109+1</f>
        <v>54</v>
      </c>
      <c r="AL110" s="46" t="s">
        <v>383</v>
      </c>
      <c r="AM110" s="63">
        <v>91</v>
      </c>
      <c r="AN110" s="77">
        <v>54</v>
      </c>
      <c r="AO110" s="62">
        <f t="shared" si="32"/>
        <v>0.40659340659340659</v>
      </c>
      <c r="AW110" s="76">
        <f>AW109+1</f>
        <v>54</v>
      </c>
      <c r="AX110" s="46" t="s">
        <v>501</v>
      </c>
      <c r="AY110" s="63">
        <v>60</v>
      </c>
      <c r="AZ110" s="77">
        <v>37</v>
      </c>
      <c r="BA110" s="62">
        <f t="shared" si="33"/>
        <v>0.3833333333333333</v>
      </c>
    </row>
    <row r="111" spans="1:53">
      <c r="A111" s="46" t="s">
        <v>1452</v>
      </c>
      <c r="B111" s="46" t="s">
        <v>601</v>
      </c>
      <c r="C111" s="63">
        <v>40</v>
      </c>
      <c r="D111" s="77">
        <v>19</v>
      </c>
      <c r="E111" s="62">
        <f t="shared" si="26"/>
        <v>0.52500000000000002</v>
      </c>
      <c r="G111" s="76">
        <f t="shared" si="27"/>
        <v>107</v>
      </c>
      <c r="H111" s="46" t="s">
        <v>136</v>
      </c>
      <c r="I111" s="63">
        <v>473</v>
      </c>
      <c r="J111" s="77">
        <v>289</v>
      </c>
      <c r="K111" s="62">
        <f t="shared" si="30"/>
        <v>0.38900634249471455</v>
      </c>
      <c r="AE111" s="76">
        <v>54</v>
      </c>
      <c r="AF111" s="46" t="s">
        <v>437</v>
      </c>
      <c r="AG111" s="63">
        <v>73</v>
      </c>
      <c r="AH111" s="77">
        <v>57</v>
      </c>
      <c r="AI111" s="62">
        <f t="shared" si="31"/>
        <v>0.21917808219178081</v>
      </c>
      <c r="AK111" s="76">
        <v>54</v>
      </c>
      <c r="AL111" s="46" t="s">
        <v>561</v>
      </c>
      <c r="AM111" s="63">
        <v>47</v>
      </c>
      <c r="AN111" s="77">
        <v>28</v>
      </c>
      <c r="AO111" s="62">
        <f t="shared" si="32"/>
        <v>0.4042553191489362</v>
      </c>
      <c r="AW111" s="76">
        <v>54</v>
      </c>
      <c r="AX111" s="46" t="s">
        <v>634</v>
      </c>
      <c r="AY111" s="63">
        <v>34</v>
      </c>
      <c r="AZ111" s="77">
        <v>21</v>
      </c>
      <c r="BA111" s="62">
        <f t="shared" si="33"/>
        <v>0.38235294117647056</v>
      </c>
    </row>
    <row r="112" spans="1:53">
      <c r="A112" s="46" t="s">
        <v>56</v>
      </c>
      <c r="B112" s="46" t="s">
        <v>763</v>
      </c>
      <c r="C112" s="63">
        <v>19</v>
      </c>
      <c r="D112" s="77">
        <v>9</v>
      </c>
      <c r="E112" s="62">
        <f t="shared" si="26"/>
        <v>0.52631578947368429</v>
      </c>
      <c r="G112" s="76">
        <f t="shared" si="27"/>
        <v>108</v>
      </c>
      <c r="H112" s="46" t="s">
        <v>513</v>
      </c>
      <c r="I112" s="63">
        <v>57</v>
      </c>
      <c r="J112" s="77">
        <v>35</v>
      </c>
      <c r="K112" s="62">
        <f t="shared" si="30"/>
        <v>0.38596491228070173</v>
      </c>
      <c r="AE112" s="76">
        <f>AE111+1</f>
        <v>55</v>
      </c>
      <c r="AF112" s="46" t="s">
        <v>723</v>
      </c>
      <c r="AG112" s="63">
        <v>24</v>
      </c>
      <c r="AH112" s="77">
        <v>19</v>
      </c>
      <c r="AI112" s="62">
        <f t="shared" si="31"/>
        <v>0.20833333333333337</v>
      </c>
      <c r="AK112" s="76">
        <f>AK111+1</f>
        <v>55</v>
      </c>
      <c r="AL112" s="46" t="s">
        <v>280</v>
      </c>
      <c r="AM112" s="63">
        <v>156</v>
      </c>
      <c r="AN112" s="77">
        <v>93</v>
      </c>
      <c r="AO112" s="62">
        <f t="shared" si="32"/>
        <v>0.40384615384615385</v>
      </c>
      <c r="AW112" s="76">
        <f>AW111+1</f>
        <v>55</v>
      </c>
      <c r="AX112" s="46" t="s">
        <v>159</v>
      </c>
      <c r="AY112" s="63">
        <v>358</v>
      </c>
      <c r="AZ112" s="77">
        <v>222</v>
      </c>
      <c r="BA112" s="62">
        <f t="shared" si="33"/>
        <v>0.37988826815642462</v>
      </c>
    </row>
    <row r="113" spans="1:53">
      <c r="A113" s="46" t="s">
        <v>52</v>
      </c>
      <c r="B113" s="46" t="s">
        <v>363</v>
      </c>
      <c r="C113" s="63">
        <v>104</v>
      </c>
      <c r="D113" s="77">
        <v>42</v>
      </c>
      <c r="E113" s="62">
        <f t="shared" si="26"/>
        <v>0.59615384615384615</v>
      </c>
      <c r="G113" s="76">
        <f t="shared" si="27"/>
        <v>109</v>
      </c>
      <c r="H113" s="46" t="s">
        <v>633</v>
      </c>
      <c r="I113" s="63">
        <v>34</v>
      </c>
      <c r="J113" s="77">
        <v>21</v>
      </c>
      <c r="K113" s="62">
        <f t="shared" si="30"/>
        <v>0.38235294117647056</v>
      </c>
      <c r="AE113" s="76">
        <v>55</v>
      </c>
      <c r="AF113" s="46" t="s">
        <v>822</v>
      </c>
      <c r="AG113" s="63">
        <v>13</v>
      </c>
      <c r="AH113" s="77">
        <v>11</v>
      </c>
      <c r="AI113" s="62">
        <f t="shared" si="31"/>
        <v>0.15384615384615385</v>
      </c>
      <c r="AK113" s="76">
        <v>55</v>
      </c>
      <c r="AL113" s="46" t="s">
        <v>500</v>
      </c>
      <c r="AM113" s="63">
        <v>60</v>
      </c>
      <c r="AN113" s="77">
        <v>36</v>
      </c>
      <c r="AO113" s="62">
        <f t="shared" si="32"/>
        <v>0.4</v>
      </c>
      <c r="AW113" s="76">
        <v>55</v>
      </c>
      <c r="AX113" s="46" t="s">
        <v>498</v>
      </c>
      <c r="AY113" s="63">
        <v>61</v>
      </c>
      <c r="AZ113" s="77">
        <v>38</v>
      </c>
      <c r="BA113" s="62">
        <f t="shared" si="33"/>
        <v>0.37704918032786883</v>
      </c>
    </row>
    <row r="114" spans="1:53">
      <c r="A114" s="46" t="s">
        <v>52</v>
      </c>
      <c r="B114" s="46" t="s">
        <v>124</v>
      </c>
      <c r="C114" s="63">
        <v>587</v>
      </c>
      <c r="D114" s="77">
        <v>318</v>
      </c>
      <c r="E114" s="62">
        <f t="shared" si="26"/>
        <v>0.45826235093696766</v>
      </c>
      <c r="G114" s="76">
        <f t="shared" si="27"/>
        <v>110</v>
      </c>
      <c r="H114" s="46" t="s">
        <v>643</v>
      </c>
      <c r="I114" s="63">
        <v>34</v>
      </c>
      <c r="J114" s="77">
        <v>21</v>
      </c>
      <c r="K114" s="62">
        <f t="shared" si="30"/>
        <v>0.38235294117647056</v>
      </c>
      <c r="AE114" s="76">
        <f>AE113+1</f>
        <v>56</v>
      </c>
      <c r="AF114" s="46" t="s">
        <v>544</v>
      </c>
      <c r="AG114" s="63">
        <v>51</v>
      </c>
      <c r="AH114" s="77">
        <v>44</v>
      </c>
      <c r="AI114" s="62">
        <f t="shared" si="31"/>
        <v>0.13725490196078427</v>
      </c>
      <c r="AK114" s="76">
        <f>AK113+1</f>
        <v>56</v>
      </c>
      <c r="AL114" s="46" t="s">
        <v>812</v>
      </c>
      <c r="AM114" s="63">
        <v>15</v>
      </c>
      <c r="AN114" s="77">
        <v>9</v>
      </c>
      <c r="AO114" s="62">
        <f t="shared" si="32"/>
        <v>0.4</v>
      </c>
      <c r="AW114" s="76">
        <f>AW113+1</f>
        <v>56</v>
      </c>
      <c r="AX114" s="46" t="s">
        <v>304</v>
      </c>
      <c r="AY114" s="63">
        <v>136</v>
      </c>
      <c r="AZ114" s="77">
        <v>85</v>
      </c>
      <c r="BA114" s="62">
        <f t="shared" si="33"/>
        <v>0.375</v>
      </c>
    </row>
    <row r="115" spans="1:53">
      <c r="A115" s="46" t="s">
        <v>58</v>
      </c>
      <c r="B115" s="46" t="s">
        <v>702</v>
      </c>
      <c r="C115" s="63">
        <v>26</v>
      </c>
      <c r="D115" s="77">
        <v>9</v>
      </c>
      <c r="E115" s="62">
        <f t="shared" si="26"/>
        <v>0.65384615384615385</v>
      </c>
      <c r="G115" s="76">
        <f t="shared" si="27"/>
        <v>111</v>
      </c>
      <c r="H115" s="46" t="s">
        <v>284</v>
      </c>
      <c r="I115" s="63">
        <v>152</v>
      </c>
      <c r="J115" s="77">
        <v>95</v>
      </c>
      <c r="K115" s="62">
        <f t="shared" si="30"/>
        <v>0.375</v>
      </c>
      <c r="AE115" s="76">
        <v>56</v>
      </c>
      <c r="AF115" s="46" t="s">
        <v>761</v>
      </c>
      <c r="AG115" s="63">
        <v>20</v>
      </c>
      <c r="AH115" s="77">
        <v>19</v>
      </c>
      <c r="AI115" s="62">
        <f t="shared" si="31"/>
        <v>5.0000000000000044E-2</v>
      </c>
      <c r="AK115" s="76">
        <v>56</v>
      </c>
      <c r="AL115" s="46" t="s">
        <v>864</v>
      </c>
      <c r="AM115" s="63">
        <v>10</v>
      </c>
      <c r="AN115" s="77">
        <v>6</v>
      </c>
      <c r="AO115" s="62">
        <f t="shared" si="32"/>
        <v>0.4</v>
      </c>
      <c r="AW115" s="76">
        <v>56</v>
      </c>
      <c r="AX115" s="46" t="s">
        <v>374</v>
      </c>
      <c r="AY115" s="63">
        <v>96</v>
      </c>
      <c r="AZ115" s="77">
        <v>60</v>
      </c>
      <c r="BA115" s="62">
        <f t="shared" si="33"/>
        <v>0.375</v>
      </c>
    </row>
    <row r="116" spans="1:53">
      <c r="A116" s="46" t="s">
        <v>58</v>
      </c>
      <c r="B116" s="46" t="s">
        <v>779</v>
      </c>
      <c r="C116" s="63">
        <v>18</v>
      </c>
      <c r="D116" s="77">
        <v>10</v>
      </c>
      <c r="E116" s="62">
        <f t="shared" si="26"/>
        <v>0.44444444444444442</v>
      </c>
      <c r="G116" s="76">
        <f t="shared" si="27"/>
        <v>112</v>
      </c>
      <c r="H116" s="46" t="s">
        <v>268</v>
      </c>
      <c r="I116" s="63">
        <v>166</v>
      </c>
      <c r="J116" s="77">
        <v>104</v>
      </c>
      <c r="K116" s="62">
        <f t="shared" si="30"/>
        <v>0.37349397590361444</v>
      </c>
      <c r="AE116" s="76">
        <f>AE115+1</f>
        <v>57</v>
      </c>
      <c r="AF116" s="46" t="s">
        <v>817</v>
      </c>
      <c r="AG116" s="63">
        <v>14</v>
      </c>
      <c r="AH116" s="77">
        <v>16</v>
      </c>
      <c r="AI116" s="62">
        <f t="shared" si="31"/>
        <v>-0.14285714285714279</v>
      </c>
      <c r="AK116" s="76">
        <f>AK115+1</f>
        <v>57</v>
      </c>
      <c r="AL116" s="46" t="s">
        <v>108</v>
      </c>
      <c r="AM116" s="63">
        <v>733</v>
      </c>
      <c r="AN116" s="77">
        <v>440</v>
      </c>
      <c r="AO116" s="62">
        <f t="shared" si="32"/>
        <v>0.39972714870395631</v>
      </c>
      <c r="AW116" s="76">
        <f>AW115+1</f>
        <v>57</v>
      </c>
      <c r="AX116" s="46" t="s">
        <v>656</v>
      </c>
      <c r="AY116" s="63">
        <v>32</v>
      </c>
      <c r="AZ116" s="77">
        <v>20</v>
      </c>
      <c r="BA116" s="62">
        <f t="shared" si="33"/>
        <v>0.375</v>
      </c>
    </row>
    <row r="117" spans="1:53">
      <c r="A117" s="46" t="s">
        <v>72</v>
      </c>
      <c r="B117" s="46" t="s">
        <v>280</v>
      </c>
      <c r="C117" s="63">
        <v>156</v>
      </c>
      <c r="D117" s="77">
        <v>93</v>
      </c>
      <c r="E117" s="62">
        <f t="shared" si="26"/>
        <v>0.40384615384615385</v>
      </c>
      <c r="G117" s="76">
        <f t="shared" si="27"/>
        <v>113</v>
      </c>
      <c r="H117" s="46" t="s">
        <v>491</v>
      </c>
      <c r="I117" s="63">
        <v>62</v>
      </c>
      <c r="J117" s="77">
        <v>39</v>
      </c>
      <c r="K117" s="62">
        <f t="shared" si="30"/>
        <v>0.37096774193548387</v>
      </c>
      <c r="AE117" s="76">
        <v>57</v>
      </c>
      <c r="AF117" s="46" t="s">
        <v>842</v>
      </c>
      <c r="AG117" s="63">
        <v>11</v>
      </c>
      <c r="AH117" s="77">
        <v>13</v>
      </c>
      <c r="AI117" s="62">
        <f t="shared" si="31"/>
        <v>-0.18181818181818188</v>
      </c>
      <c r="AK117" s="76">
        <v>57</v>
      </c>
      <c r="AL117" s="46" t="s">
        <v>161</v>
      </c>
      <c r="AM117" s="63">
        <v>355</v>
      </c>
      <c r="AN117" s="77">
        <v>214</v>
      </c>
      <c r="AO117" s="62">
        <f t="shared" si="32"/>
        <v>0.39718309859154932</v>
      </c>
      <c r="AW117" s="76">
        <v>57</v>
      </c>
      <c r="AX117" s="46" t="s">
        <v>541</v>
      </c>
      <c r="AY117" s="63">
        <v>51</v>
      </c>
      <c r="AZ117" s="77">
        <v>32</v>
      </c>
      <c r="BA117" s="62">
        <f t="shared" si="33"/>
        <v>0.37254901960784315</v>
      </c>
    </row>
    <row r="118" spans="1:53">
      <c r="A118" s="46" t="s">
        <v>72</v>
      </c>
      <c r="B118" s="46" t="s">
        <v>764</v>
      </c>
      <c r="C118" s="63">
        <v>19</v>
      </c>
      <c r="D118" s="77">
        <v>14</v>
      </c>
      <c r="E118" s="62">
        <f t="shared" si="26"/>
        <v>0.26315789473684215</v>
      </c>
      <c r="G118" s="76">
        <f t="shared" si="27"/>
        <v>114</v>
      </c>
      <c r="H118" s="46" t="s">
        <v>321</v>
      </c>
      <c r="I118" s="63">
        <v>126</v>
      </c>
      <c r="J118" s="77">
        <v>80</v>
      </c>
      <c r="K118" s="62">
        <f t="shared" si="30"/>
        <v>0.36507936507936511</v>
      </c>
      <c r="AE118" s="76">
        <f>AE117+1</f>
        <v>58</v>
      </c>
      <c r="AF118" s="46" t="s">
        <v>889</v>
      </c>
      <c r="AG118" s="63">
        <v>6</v>
      </c>
      <c r="AH118" s="77">
        <v>9</v>
      </c>
      <c r="AI118" s="62">
        <f t="shared" si="31"/>
        <v>-0.5</v>
      </c>
      <c r="AK118" s="76">
        <f>AK117+1</f>
        <v>58</v>
      </c>
      <c r="AL118" s="46" t="s">
        <v>508</v>
      </c>
      <c r="AM118" s="63">
        <v>58</v>
      </c>
      <c r="AN118" s="77">
        <v>35</v>
      </c>
      <c r="AO118" s="62">
        <f t="shared" si="32"/>
        <v>0.39655172413793105</v>
      </c>
      <c r="AW118" s="76">
        <f>AW117+1</f>
        <v>58</v>
      </c>
      <c r="AX118" s="46" t="s">
        <v>412</v>
      </c>
      <c r="AY118" s="63">
        <v>81</v>
      </c>
      <c r="AZ118" s="77">
        <v>51</v>
      </c>
      <c r="BA118" s="62">
        <f t="shared" si="33"/>
        <v>0.37037037037037035</v>
      </c>
    </row>
    <row r="119" spans="1:53">
      <c r="A119" s="46" t="s">
        <v>72</v>
      </c>
      <c r="B119" s="46" t="s">
        <v>200</v>
      </c>
      <c r="C119" s="63">
        <v>260</v>
      </c>
      <c r="D119" s="77">
        <v>110</v>
      </c>
      <c r="E119" s="62">
        <f t="shared" si="26"/>
        <v>0.57692307692307687</v>
      </c>
      <c r="G119" s="76">
        <f t="shared" si="27"/>
        <v>115</v>
      </c>
      <c r="H119" s="46" t="s">
        <v>353</v>
      </c>
      <c r="I119" s="63">
        <v>108</v>
      </c>
      <c r="J119" s="77">
        <v>69</v>
      </c>
      <c r="K119" s="62">
        <f t="shared" si="30"/>
        <v>0.36111111111111116</v>
      </c>
      <c r="AE119" s="255" t="s">
        <v>42</v>
      </c>
      <c r="AF119" s="255"/>
      <c r="AG119" s="78">
        <f>SUM(AG5:AG118)</f>
        <v>18335</v>
      </c>
      <c r="AH119" s="78">
        <f>SUM(AH5:AH118)</f>
        <v>8578</v>
      </c>
      <c r="AI119" s="79">
        <f t="shared" si="31"/>
        <v>0.53215162257976545</v>
      </c>
      <c r="AK119" s="76">
        <v>58</v>
      </c>
      <c r="AL119" s="46" t="s">
        <v>398</v>
      </c>
      <c r="AM119" s="63">
        <v>86</v>
      </c>
      <c r="AN119" s="77">
        <v>52</v>
      </c>
      <c r="AO119" s="62">
        <f t="shared" si="32"/>
        <v>0.39534883720930236</v>
      </c>
      <c r="AW119" s="76">
        <v>58</v>
      </c>
      <c r="AX119" s="46" t="s">
        <v>193</v>
      </c>
      <c r="AY119" s="63">
        <v>270</v>
      </c>
      <c r="AZ119" s="77">
        <v>170</v>
      </c>
      <c r="BA119" s="62">
        <f t="shared" si="33"/>
        <v>0.37037037037037035</v>
      </c>
    </row>
    <row r="120" spans="1:53">
      <c r="A120" s="46" t="s">
        <v>72</v>
      </c>
      <c r="B120" s="46" t="s">
        <v>137</v>
      </c>
      <c r="C120" s="63">
        <v>471</v>
      </c>
      <c r="D120" s="77">
        <v>272</v>
      </c>
      <c r="E120" s="62">
        <f t="shared" si="26"/>
        <v>0.42250530785562634</v>
      </c>
      <c r="G120" s="76">
        <f t="shared" si="27"/>
        <v>116</v>
      </c>
      <c r="H120" s="46" t="s">
        <v>592</v>
      </c>
      <c r="I120" s="63">
        <v>42</v>
      </c>
      <c r="J120" s="77">
        <v>27</v>
      </c>
      <c r="K120" s="62">
        <f t="shared" si="30"/>
        <v>0.3571428571428571</v>
      </c>
      <c r="AK120" s="76">
        <f>AK119+1</f>
        <v>59</v>
      </c>
      <c r="AL120" s="46" t="s">
        <v>168</v>
      </c>
      <c r="AM120" s="63">
        <v>329</v>
      </c>
      <c r="AN120" s="77">
        <v>199</v>
      </c>
      <c r="AO120" s="62">
        <f t="shared" si="32"/>
        <v>0.39513677811550152</v>
      </c>
      <c r="AW120" s="76">
        <f>AW119+1</f>
        <v>59</v>
      </c>
      <c r="AX120" s="46" t="s">
        <v>476</v>
      </c>
      <c r="AY120" s="63">
        <v>65</v>
      </c>
      <c r="AZ120" s="77">
        <v>41</v>
      </c>
      <c r="BA120" s="62">
        <f t="shared" si="33"/>
        <v>0.36923076923076925</v>
      </c>
    </row>
    <row r="121" spans="1:53">
      <c r="A121" s="46" t="s">
        <v>72</v>
      </c>
      <c r="B121" s="46" t="s">
        <v>196</v>
      </c>
      <c r="C121" s="63">
        <v>264</v>
      </c>
      <c r="D121" s="77">
        <v>148</v>
      </c>
      <c r="E121" s="62">
        <f t="shared" si="26"/>
        <v>0.43939393939393945</v>
      </c>
      <c r="G121" s="76">
        <f t="shared" si="27"/>
        <v>117</v>
      </c>
      <c r="H121" s="46" t="s">
        <v>782</v>
      </c>
      <c r="I121" s="63">
        <v>18</v>
      </c>
      <c r="J121" s="77">
        <v>12</v>
      </c>
      <c r="K121" s="62">
        <f t="shared" si="30"/>
        <v>0.33333333333333337</v>
      </c>
      <c r="AK121" s="76">
        <v>59</v>
      </c>
      <c r="AL121" s="46" t="s">
        <v>366</v>
      </c>
      <c r="AM121" s="63">
        <v>102</v>
      </c>
      <c r="AN121" s="77">
        <v>62</v>
      </c>
      <c r="AO121" s="62">
        <f t="shared" si="32"/>
        <v>0.39215686274509809</v>
      </c>
      <c r="AW121" s="76">
        <v>59</v>
      </c>
      <c r="AX121" s="46" t="s">
        <v>762</v>
      </c>
      <c r="AY121" s="63">
        <v>19</v>
      </c>
      <c r="AZ121" s="77">
        <v>12</v>
      </c>
      <c r="BA121" s="62">
        <f t="shared" si="33"/>
        <v>0.36842105263157898</v>
      </c>
    </row>
    <row r="122" spans="1:53">
      <c r="A122" s="46" t="s">
        <v>64</v>
      </c>
      <c r="B122" s="46" t="s">
        <v>717</v>
      </c>
      <c r="C122" s="63">
        <v>24</v>
      </c>
      <c r="D122" s="77">
        <v>13</v>
      </c>
      <c r="E122" s="62">
        <f t="shared" si="26"/>
        <v>0.45833333333333337</v>
      </c>
      <c r="G122" s="76">
        <f t="shared" si="27"/>
        <v>118</v>
      </c>
      <c r="H122" s="46" t="s">
        <v>748</v>
      </c>
      <c r="I122" s="63">
        <v>21</v>
      </c>
      <c r="J122" s="77">
        <v>14</v>
      </c>
      <c r="K122" s="62">
        <f t="shared" si="30"/>
        <v>0.33333333333333337</v>
      </c>
      <c r="AK122" s="76">
        <f>AK121+1</f>
        <v>60</v>
      </c>
      <c r="AL122" s="46" t="s">
        <v>236</v>
      </c>
      <c r="AM122" s="63">
        <v>199</v>
      </c>
      <c r="AN122" s="77">
        <v>121</v>
      </c>
      <c r="AO122" s="62">
        <f t="shared" si="32"/>
        <v>0.39195979899497491</v>
      </c>
      <c r="AW122" s="76">
        <f>AW121+1</f>
        <v>60</v>
      </c>
      <c r="AX122" s="46" t="s">
        <v>843</v>
      </c>
      <c r="AY122" s="63">
        <v>11</v>
      </c>
      <c r="AZ122" s="77">
        <v>7</v>
      </c>
      <c r="BA122" s="62">
        <f t="shared" si="33"/>
        <v>0.36363636363636365</v>
      </c>
    </row>
    <row r="123" spans="1:53">
      <c r="A123" s="46" t="s">
        <v>72</v>
      </c>
      <c r="B123" s="46" t="s">
        <v>239</v>
      </c>
      <c r="C123" s="63">
        <v>198</v>
      </c>
      <c r="D123" s="77">
        <v>95</v>
      </c>
      <c r="E123" s="62">
        <f t="shared" si="26"/>
        <v>0.52020202020202022</v>
      </c>
      <c r="G123" s="76">
        <f t="shared" si="27"/>
        <v>119</v>
      </c>
      <c r="H123" s="46" t="s">
        <v>582</v>
      </c>
      <c r="I123" s="63">
        <v>43</v>
      </c>
      <c r="J123" s="77">
        <v>29</v>
      </c>
      <c r="K123" s="62">
        <f t="shared" si="30"/>
        <v>0.32558139534883723</v>
      </c>
      <c r="AK123" s="76">
        <v>60</v>
      </c>
      <c r="AL123" s="46" t="s">
        <v>600</v>
      </c>
      <c r="AM123" s="63">
        <v>41</v>
      </c>
      <c r="AN123" s="77">
        <v>25</v>
      </c>
      <c r="AO123" s="62">
        <f t="shared" si="32"/>
        <v>0.3902439024390244</v>
      </c>
      <c r="AW123" s="76">
        <v>60</v>
      </c>
      <c r="AX123" s="46" t="s">
        <v>275</v>
      </c>
      <c r="AY123" s="63">
        <v>161</v>
      </c>
      <c r="AZ123" s="77">
        <v>103</v>
      </c>
      <c r="BA123" s="62">
        <f t="shared" si="33"/>
        <v>0.36024844720496896</v>
      </c>
    </row>
    <row r="124" spans="1:53">
      <c r="A124" s="46" t="s">
        <v>72</v>
      </c>
      <c r="B124" s="46" t="s">
        <v>259</v>
      </c>
      <c r="C124" s="63">
        <v>175</v>
      </c>
      <c r="D124" s="77">
        <v>77</v>
      </c>
      <c r="E124" s="62">
        <f t="shared" si="26"/>
        <v>0.56000000000000005</v>
      </c>
      <c r="G124" s="76">
        <f t="shared" si="27"/>
        <v>120</v>
      </c>
      <c r="H124" s="46" t="s">
        <v>603</v>
      </c>
      <c r="I124" s="63">
        <v>40</v>
      </c>
      <c r="J124" s="77">
        <v>27</v>
      </c>
      <c r="K124" s="62">
        <f t="shared" si="30"/>
        <v>0.32499999999999996</v>
      </c>
      <c r="AK124" s="76">
        <f>AK123+1</f>
        <v>61</v>
      </c>
      <c r="AL124" s="46" t="s">
        <v>463</v>
      </c>
      <c r="AM124" s="63">
        <v>67</v>
      </c>
      <c r="AN124" s="77">
        <v>41</v>
      </c>
      <c r="AO124" s="62">
        <f t="shared" si="32"/>
        <v>0.38805970149253732</v>
      </c>
      <c r="AW124" s="76">
        <f>AW123+1</f>
        <v>61</v>
      </c>
      <c r="AX124" s="46" t="s">
        <v>688</v>
      </c>
      <c r="AY124" s="63">
        <v>28</v>
      </c>
      <c r="AZ124" s="77">
        <v>18</v>
      </c>
      <c r="BA124" s="62">
        <f t="shared" si="33"/>
        <v>0.3571428571428571</v>
      </c>
    </row>
    <row r="125" spans="1:53">
      <c r="A125" s="46" t="s">
        <v>56</v>
      </c>
      <c r="B125" s="46" t="s">
        <v>179</v>
      </c>
      <c r="C125" s="63">
        <v>297</v>
      </c>
      <c r="D125" s="77">
        <v>215</v>
      </c>
      <c r="E125" s="62">
        <f t="shared" si="26"/>
        <v>0.27609427609427606</v>
      </c>
      <c r="G125" s="76">
        <f t="shared" si="27"/>
        <v>121</v>
      </c>
      <c r="H125" s="46" t="s">
        <v>150</v>
      </c>
      <c r="I125" s="63">
        <v>391</v>
      </c>
      <c r="J125" s="77">
        <v>267</v>
      </c>
      <c r="K125" s="62">
        <f t="shared" si="30"/>
        <v>0.31713554987212278</v>
      </c>
      <c r="AK125" s="76">
        <v>61</v>
      </c>
      <c r="AL125" s="46" t="s">
        <v>142</v>
      </c>
      <c r="AM125" s="63">
        <v>454</v>
      </c>
      <c r="AN125" s="77">
        <v>278</v>
      </c>
      <c r="AO125" s="62">
        <f t="shared" si="32"/>
        <v>0.38766519823788548</v>
      </c>
      <c r="AW125" s="76">
        <v>61</v>
      </c>
      <c r="AX125" s="46" t="s">
        <v>526</v>
      </c>
      <c r="AY125" s="63">
        <v>54</v>
      </c>
      <c r="AZ125" s="77">
        <v>35</v>
      </c>
      <c r="BA125" s="62">
        <f t="shared" si="33"/>
        <v>0.35185185185185186</v>
      </c>
    </row>
    <row r="126" spans="1:53">
      <c r="A126" s="46" t="s">
        <v>61</v>
      </c>
      <c r="B126" s="46" t="s">
        <v>899</v>
      </c>
      <c r="C126" s="63">
        <v>4</v>
      </c>
      <c r="D126" s="77">
        <v>6</v>
      </c>
      <c r="E126" s="62">
        <f t="shared" si="26"/>
        <v>-0.5</v>
      </c>
      <c r="G126" s="76">
        <f t="shared" si="27"/>
        <v>122</v>
      </c>
      <c r="H126" s="46" t="s">
        <v>852</v>
      </c>
      <c r="I126" s="63">
        <v>10</v>
      </c>
      <c r="J126" s="77">
        <v>7</v>
      </c>
      <c r="K126" s="62">
        <f t="shared" si="30"/>
        <v>0.30000000000000004</v>
      </c>
      <c r="AK126" s="76">
        <f>AK125+1</f>
        <v>62</v>
      </c>
      <c r="AL126" s="46" t="s">
        <v>820</v>
      </c>
      <c r="AM126" s="63">
        <v>13</v>
      </c>
      <c r="AN126" s="77">
        <v>8</v>
      </c>
      <c r="AO126" s="62">
        <f t="shared" si="32"/>
        <v>0.38461538461538458</v>
      </c>
      <c r="AW126" s="76">
        <f>AW125+1</f>
        <v>62</v>
      </c>
      <c r="AX126" s="46" t="s">
        <v>174</v>
      </c>
      <c r="AY126" s="63">
        <v>309</v>
      </c>
      <c r="AZ126" s="77">
        <v>201</v>
      </c>
      <c r="BA126" s="62">
        <f t="shared" si="33"/>
        <v>0.34951456310679607</v>
      </c>
    </row>
    <row r="127" spans="1:53">
      <c r="A127" s="46" t="s">
        <v>72</v>
      </c>
      <c r="B127" s="46" t="s">
        <v>119</v>
      </c>
      <c r="C127" s="63">
        <v>629</v>
      </c>
      <c r="D127" s="77">
        <v>344</v>
      </c>
      <c r="E127" s="62">
        <f t="shared" si="26"/>
        <v>0.45310015898251188</v>
      </c>
      <c r="G127" s="76">
        <f t="shared" si="27"/>
        <v>123</v>
      </c>
      <c r="H127" s="46" t="s">
        <v>605</v>
      </c>
      <c r="I127" s="63">
        <v>40</v>
      </c>
      <c r="J127" s="77">
        <v>28</v>
      </c>
      <c r="K127" s="62">
        <f t="shared" si="30"/>
        <v>0.30000000000000004</v>
      </c>
      <c r="AK127" s="76">
        <v>62</v>
      </c>
      <c r="AL127" s="46" t="s">
        <v>306</v>
      </c>
      <c r="AM127" s="63">
        <v>136</v>
      </c>
      <c r="AN127" s="77">
        <v>84</v>
      </c>
      <c r="AO127" s="62">
        <f t="shared" si="32"/>
        <v>0.38235294117647056</v>
      </c>
      <c r="AW127" s="76">
        <v>62</v>
      </c>
      <c r="AX127" s="46" t="s">
        <v>305</v>
      </c>
      <c r="AY127" s="63">
        <v>136</v>
      </c>
      <c r="AZ127" s="77">
        <v>89</v>
      </c>
      <c r="BA127" s="62">
        <f t="shared" si="33"/>
        <v>0.34558823529411764</v>
      </c>
    </row>
    <row r="128" spans="1:53">
      <c r="A128" s="46" t="s">
        <v>72</v>
      </c>
      <c r="B128" s="46" t="s">
        <v>392</v>
      </c>
      <c r="C128" s="63">
        <v>88</v>
      </c>
      <c r="D128" s="77">
        <v>43</v>
      </c>
      <c r="E128" s="62">
        <f t="shared" si="26"/>
        <v>0.51136363636363635</v>
      </c>
      <c r="G128" s="76">
        <f t="shared" si="27"/>
        <v>124</v>
      </c>
      <c r="H128" s="46" t="s">
        <v>862</v>
      </c>
      <c r="I128" s="63">
        <v>10</v>
      </c>
      <c r="J128" s="77">
        <v>7</v>
      </c>
      <c r="K128" s="62">
        <f t="shared" si="30"/>
        <v>0.30000000000000004</v>
      </c>
      <c r="AK128" s="76">
        <f>AK127+1</f>
        <v>63</v>
      </c>
      <c r="AL128" s="46" t="s">
        <v>149</v>
      </c>
      <c r="AM128" s="63">
        <v>396</v>
      </c>
      <c r="AN128" s="77">
        <v>246</v>
      </c>
      <c r="AO128" s="62">
        <f t="shared" si="32"/>
        <v>0.37878787878787878</v>
      </c>
      <c r="AW128" s="76">
        <f>AW127+1</f>
        <v>63</v>
      </c>
      <c r="AX128" s="46" t="s">
        <v>496</v>
      </c>
      <c r="AY128" s="63">
        <v>61</v>
      </c>
      <c r="AZ128" s="77">
        <v>40</v>
      </c>
      <c r="BA128" s="62">
        <f t="shared" si="33"/>
        <v>0.34426229508196726</v>
      </c>
    </row>
    <row r="129" spans="1:53">
      <c r="A129" s="46" t="s">
        <v>56</v>
      </c>
      <c r="B129" s="46" t="s">
        <v>512</v>
      </c>
      <c r="C129" s="63">
        <v>57</v>
      </c>
      <c r="D129" s="77">
        <v>18</v>
      </c>
      <c r="E129" s="62">
        <f t="shared" si="26"/>
        <v>0.68421052631578949</v>
      </c>
      <c r="G129" s="76">
        <f t="shared" si="27"/>
        <v>125</v>
      </c>
      <c r="H129" s="46" t="s">
        <v>695</v>
      </c>
      <c r="I129" s="63">
        <v>27</v>
      </c>
      <c r="J129" s="77">
        <v>19</v>
      </c>
      <c r="K129" s="62">
        <f t="shared" si="30"/>
        <v>0.29629629629629628</v>
      </c>
      <c r="AK129" s="76">
        <v>63</v>
      </c>
      <c r="AL129" s="46" t="s">
        <v>577</v>
      </c>
      <c r="AM129" s="63">
        <v>45</v>
      </c>
      <c r="AN129" s="77">
        <v>28</v>
      </c>
      <c r="AO129" s="62">
        <f t="shared" si="32"/>
        <v>0.37777777777777777</v>
      </c>
      <c r="AW129" s="76">
        <v>63</v>
      </c>
      <c r="AX129" s="46" t="s">
        <v>335</v>
      </c>
      <c r="AY129" s="63">
        <v>119</v>
      </c>
      <c r="AZ129" s="77">
        <v>79</v>
      </c>
      <c r="BA129" s="62">
        <f t="shared" si="33"/>
        <v>0.33613445378151263</v>
      </c>
    </row>
    <row r="130" spans="1:53">
      <c r="A130" s="46" t="s">
        <v>56</v>
      </c>
      <c r="B130" s="46" t="s">
        <v>208</v>
      </c>
      <c r="C130" s="63">
        <v>245</v>
      </c>
      <c r="D130" s="77">
        <v>141</v>
      </c>
      <c r="E130" s="62">
        <f t="shared" si="26"/>
        <v>0.42448979591836733</v>
      </c>
      <c r="G130" s="76">
        <f t="shared" si="27"/>
        <v>126</v>
      </c>
      <c r="H130" s="46" t="s">
        <v>101</v>
      </c>
      <c r="I130" s="63">
        <v>873</v>
      </c>
      <c r="J130" s="77">
        <v>615</v>
      </c>
      <c r="K130" s="62">
        <f t="shared" si="30"/>
        <v>0.29553264604810991</v>
      </c>
      <c r="AK130" s="76">
        <f>AK129+1</f>
        <v>64</v>
      </c>
      <c r="AL130" s="46" t="s">
        <v>423</v>
      </c>
      <c r="AM130" s="63">
        <v>77</v>
      </c>
      <c r="AN130" s="77">
        <v>48</v>
      </c>
      <c r="AO130" s="62">
        <f t="shared" si="32"/>
        <v>0.37662337662337664</v>
      </c>
      <c r="AW130" s="76">
        <f>AW129+1</f>
        <v>64</v>
      </c>
      <c r="AX130" s="46" t="s">
        <v>668</v>
      </c>
      <c r="AY130" s="63">
        <v>30</v>
      </c>
      <c r="AZ130" s="77">
        <v>20</v>
      </c>
      <c r="BA130" s="62">
        <f t="shared" si="33"/>
        <v>0.33333333333333337</v>
      </c>
    </row>
    <row r="131" spans="1:53">
      <c r="A131" s="46" t="s">
        <v>72</v>
      </c>
      <c r="B131" s="46" t="s">
        <v>222</v>
      </c>
      <c r="C131" s="63">
        <v>219</v>
      </c>
      <c r="D131" s="77">
        <v>116</v>
      </c>
      <c r="E131" s="62">
        <f t="shared" si="26"/>
        <v>0.47031963470319638</v>
      </c>
      <c r="G131" s="76">
        <f t="shared" si="27"/>
        <v>127</v>
      </c>
      <c r="H131" s="46" t="s">
        <v>261</v>
      </c>
      <c r="I131" s="63">
        <v>174</v>
      </c>
      <c r="J131" s="77">
        <v>123</v>
      </c>
      <c r="K131" s="62">
        <f t="shared" si="30"/>
        <v>0.2931034482758621</v>
      </c>
      <c r="AK131" s="76">
        <v>64</v>
      </c>
      <c r="AL131" s="46" t="s">
        <v>355</v>
      </c>
      <c r="AM131" s="63">
        <v>107</v>
      </c>
      <c r="AN131" s="77">
        <v>67</v>
      </c>
      <c r="AO131" s="62">
        <f t="shared" si="32"/>
        <v>0.37383177570093462</v>
      </c>
      <c r="AW131" s="76">
        <v>64</v>
      </c>
      <c r="AX131" s="46" t="s">
        <v>829</v>
      </c>
      <c r="AY131" s="63">
        <v>12</v>
      </c>
      <c r="AZ131" s="77">
        <v>8</v>
      </c>
      <c r="BA131" s="62">
        <f t="shared" si="33"/>
        <v>0.33333333333333337</v>
      </c>
    </row>
    <row r="132" spans="1:53">
      <c r="A132" s="46" t="s">
        <v>72</v>
      </c>
      <c r="B132" s="46" t="s">
        <v>481</v>
      </c>
      <c r="C132" s="63">
        <v>63</v>
      </c>
      <c r="D132" s="77">
        <v>40</v>
      </c>
      <c r="E132" s="62">
        <f t="shared" si="26"/>
        <v>0.36507936507936511</v>
      </c>
      <c r="G132" s="76">
        <f t="shared" si="27"/>
        <v>128</v>
      </c>
      <c r="H132" s="46" t="s">
        <v>470</v>
      </c>
      <c r="I132" s="63">
        <v>65</v>
      </c>
      <c r="J132" s="77">
        <v>46</v>
      </c>
      <c r="K132" s="62">
        <f t="shared" si="30"/>
        <v>0.29230769230769227</v>
      </c>
      <c r="AK132" s="76">
        <f>AK131+1</f>
        <v>65</v>
      </c>
      <c r="AL132" s="46" t="s">
        <v>326</v>
      </c>
      <c r="AM132" s="63">
        <v>124</v>
      </c>
      <c r="AN132" s="77">
        <v>78</v>
      </c>
      <c r="AO132" s="62">
        <f t="shared" si="32"/>
        <v>0.37096774193548387</v>
      </c>
      <c r="AW132" s="76">
        <f>AW131+1</f>
        <v>65</v>
      </c>
      <c r="AX132" s="46" t="s">
        <v>892</v>
      </c>
      <c r="AY132" s="63">
        <v>6</v>
      </c>
      <c r="AZ132" s="77">
        <v>4</v>
      </c>
      <c r="BA132" s="62">
        <f t="shared" si="33"/>
        <v>0.33333333333333337</v>
      </c>
    </row>
    <row r="133" spans="1:53">
      <c r="A133" s="46" t="s">
        <v>58</v>
      </c>
      <c r="B133" s="46" t="s">
        <v>668</v>
      </c>
      <c r="C133" s="63">
        <v>30</v>
      </c>
      <c r="D133" s="77">
        <v>20</v>
      </c>
      <c r="E133" s="62">
        <f t="shared" si="26"/>
        <v>0.33333333333333337</v>
      </c>
      <c r="G133" s="76">
        <f t="shared" si="27"/>
        <v>129</v>
      </c>
      <c r="H133" s="46" t="s">
        <v>260</v>
      </c>
      <c r="I133" s="63">
        <v>174</v>
      </c>
      <c r="J133" s="77">
        <v>124</v>
      </c>
      <c r="K133" s="62">
        <f t="shared" ref="K133:K147" si="34">1-(J133/I133)</f>
        <v>0.28735632183908044</v>
      </c>
      <c r="AK133" s="76">
        <v>65</v>
      </c>
      <c r="AL133" s="46" t="s">
        <v>294</v>
      </c>
      <c r="AM133" s="63">
        <v>143</v>
      </c>
      <c r="AN133" s="77">
        <v>90</v>
      </c>
      <c r="AO133" s="62">
        <f t="shared" ref="AO133:AO164" si="35">1-(AN133/AM133)</f>
        <v>0.37062937062937062</v>
      </c>
      <c r="AW133" s="76">
        <v>65</v>
      </c>
      <c r="AX133" s="46" t="s">
        <v>837</v>
      </c>
      <c r="AY133" s="63">
        <v>12</v>
      </c>
      <c r="AZ133" s="77">
        <v>8</v>
      </c>
      <c r="BA133" s="62">
        <f t="shared" ref="BA133:BA161" si="36">1-(AZ133/AY133)</f>
        <v>0.33333333333333337</v>
      </c>
    </row>
    <row r="134" spans="1:53">
      <c r="A134" s="46" t="s">
        <v>56</v>
      </c>
      <c r="B134" s="46" t="s">
        <v>381</v>
      </c>
      <c r="C134" s="63">
        <v>91</v>
      </c>
      <c r="D134" s="77">
        <v>47</v>
      </c>
      <c r="E134" s="62">
        <f t="shared" ref="E134:E197" si="37">1-(D134/C134)</f>
        <v>0.48351648351648346</v>
      </c>
      <c r="G134" s="76">
        <f t="shared" si="27"/>
        <v>130</v>
      </c>
      <c r="H134" s="46" t="s">
        <v>486</v>
      </c>
      <c r="I134" s="63">
        <v>63</v>
      </c>
      <c r="J134" s="77">
        <v>46</v>
      </c>
      <c r="K134" s="62">
        <f t="shared" si="34"/>
        <v>0.26984126984126988</v>
      </c>
      <c r="AK134" s="76">
        <f>AK133+1</f>
        <v>66</v>
      </c>
      <c r="AL134" s="46" t="s">
        <v>180</v>
      </c>
      <c r="AM134" s="63">
        <v>297</v>
      </c>
      <c r="AN134" s="77">
        <v>187</v>
      </c>
      <c r="AO134" s="62">
        <f t="shared" si="35"/>
        <v>0.37037037037037035</v>
      </c>
      <c r="AW134" s="76">
        <f>AW133+1</f>
        <v>66</v>
      </c>
      <c r="AX134" s="46" t="s">
        <v>641</v>
      </c>
      <c r="AY134" s="63">
        <v>34</v>
      </c>
      <c r="AZ134" s="77">
        <v>23</v>
      </c>
      <c r="BA134" s="62">
        <f t="shared" si="36"/>
        <v>0.32352941176470584</v>
      </c>
    </row>
    <row r="135" spans="1:53">
      <c r="A135" s="46" t="s">
        <v>72</v>
      </c>
      <c r="B135" s="46" t="s">
        <v>390</v>
      </c>
      <c r="C135" s="63">
        <v>89</v>
      </c>
      <c r="D135" s="77">
        <v>66</v>
      </c>
      <c r="E135" s="62">
        <f t="shared" si="37"/>
        <v>0.2584269662921348</v>
      </c>
      <c r="G135" s="76">
        <f t="shared" ref="G135:G146" si="38">+G134+1</f>
        <v>131</v>
      </c>
      <c r="H135" s="46" t="s">
        <v>338</v>
      </c>
      <c r="I135" s="63">
        <v>118</v>
      </c>
      <c r="J135" s="77">
        <v>88</v>
      </c>
      <c r="K135" s="62">
        <f t="shared" si="34"/>
        <v>0.25423728813559321</v>
      </c>
      <c r="AK135" s="76">
        <v>66</v>
      </c>
      <c r="AL135" s="46" t="s">
        <v>330</v>
      </c>
      <c r="AM135" s="63">
        <v>122</v>
      </c>
      <c r="AN135" s="77">
        <v>77</v>
      </c>
      <c r="AO135" s="62">
        <f t="shared" si="35"/>
        <v>0.36885245901639341</v>
      </c>
      <c r="AW135" s="76">
        <v>66</v>
      </c>
      <c r="AX135" s="46" t="s">
        <v>176</v>
      </c>
      <c r="AY135" s="63">
        <v>301</v>
      </c>
      <c r="AZ135" s="77">
        <v>205</v>
      </c>
      <c r="BA135" s="62">
        <f t="shared" si="36"/>
        <v>0.31893687707641194</v>
      </c>
    </row>
    <row r="136" spans="1:53">
      <c r="A136" s="46" t="s">
        <v>64</v>
      </c>
      <c r="B136" s="46" t="s">
        <v>753</v>
      </c>
      <c r="C136" s="63">
        <v>20</v>
      </c>
      <c r="D136" s="77">
        <v>12</v>
      </c>
      <c r="E136" s="62">
        <f t="shared" si="37"/>
        <v>0.4</v>
      </c>
      <c r="G136" s="76">
        <f t="shared" si="38"/>
        <v>132</v>
      </c>
      <c r="H136" s="46" t="s">
        <v>880</v>
      </c>
      <c r="I136" s="63">
        <v>8</v>
      </c>
      <c r="J136" s="77">
        <v>6</v>
      </c>
      <c r="K136" s="62">
        <f t="shared" si="34"/>
        <v>0.25</v>
      </c>
      <c r="AK136" s="76">
        <f>AK135+1</f>
        <v>67</v>
      </c>
      <c r="AL136" s="46" t="s">
        <v>325</v>
      </c>
      <c r="AM136" s="63">
        <v>125</v>
      </c>
      <c r="AN136" s="77">
        <v>79</v>
      </c>
      <c r="AO136" s="62">
        <f t="shared" si="35"/>
        <v>0.36799999999999999</v>
      </c>
      <c r="AW136" s="76">
        <f>AW135+1</f>
        <v>67</v>
      </c>
      <c r="AX136" s="46" t="s">
        <v>631</v>
      </c>
      <c r="AY136" s="63">
        <v>35</v>
      </c>
      <c r="AZ136" s="77">
        <v>24</v>
      </c>
      <c r="BA136" s="62">
        <f t="shared" si="36"/>
        <v>0.31428571428571428</v>
      </c>
    </row>
    <row r="137" spans="1:53">
      <c r="A137" s="46" t="s">
        <v>58</v>
      </c>
      <c r="B137" s="46" t="s">
        <v>587</v>
      </c>
      <c r="C137" s="63">
        <v>42</v>
      </c>
      <c r="D137" s="77">
        <v>19</v>
      </c>
      <c r="E137" s="62">
        <f t="shared" si="37"/>
        <v>0.54761904761904767</v>
      </c>
      <c r="G137" s="76">
        <f t="shared" si="38"/>
        <v>133</v>
      </c>
      <c r="H137" s="46" t="s">
        <v>750</v>
      </c>
      <c r="I137" s="63">
        <v>21</v>
      </c>
      <c r="J137" s="77">
        <v>16</v>
      </c>
      <c r="K137" s="62">
        <f t="shared" si="34"/>
        <v>0.23809523809523814</v>
      </c>
      <c r="AK137" s="76">
        <v>67</v>
      </c>
      <c r="AL137" s="46" t="s">
        <v>447</v>
      </c>
      <c r="AM137" s="63">
        <v>71</v>
      </c>
      <c r="AN137" s="77">
        <v>45</v>
      </c>
      <c r="AO137" s="62">
        <f t="shared" si="35"/>
        <v>0.36619718309859151</v>
      </c>
      <c r="AW137" s="76">
        <v>67</v>
      </c>
      <c r="AX137" s="46" t="s">
        <v>800</v>
      </c>
      <c r="AY137" s="63">
        <v>16</v>
      </c>
      <c r="AZ137" s="77">
        <v>11</v>
      </c>
      <c r="BA137" s="62">
        <f t="shared" si="36"/>
        <v>0.3125</v>
      </c>
    </row>
    <row r="138" spans="1:53">
      <c r="A138" s="46" t="s">
        <v>58</v>
      </c>
      <c r="B138" s="46" t="s">
        <v>565</v>
      </c>
      <c r="C138" s="63">
        <v>46</v>
      </c>
      <c r="D138" s="77">
        <v>26</v>
      </c>
      <c r="E138" s="62">
        <f t="shared" si="37"/>
        <v>0.43478260869565222</v>
      </c>
      <c r="G138" s="76">
        <f t="shared" si="38"/>
        <v>134</v>
      </c>
      <c r="H138" s="46" t="s">
        <v>584</v>
      </c>
      <c r="I138" s="63">
        <v>43</v>
      </c>
      <c r="J138" s="77">
        <v>33</v>
      </c>
      <c r="K138" s="62">
        <f t="shared" si="34"/>
        <v>0.23255813953488369</v>
      </c>
      <c r="AK138" s="76">
        <f>AK137+1</f>
        <v>68</v>
      </c>
      <c r="AL138" s="46" t="s">
        <v>328</v>
      </c>
      <c r="AM138" s="63">
        <v>123</v>
      </c>
      <c r="AN138" s="77">
        <v>78</v>
      </c>
      <c r="AO138" s="62">
        <f t="shared" si="35"/>
        <v>0.36585365853658536</v>
      </c>
      <c r="AW138" s="76">
        <f>AW137+1</f>
        <v>68</v>
      </c>
      <c r="AX138" s="46" t="s">
        <v>677</v>
      </c>
      <c r="AY138" s="63">
        <v>29</v>
      </c>
      <c r="AZ138" s="77">
        <v>20</v>
      </c>
      <c r="BA138" s="62">
        <f t="shared" si="36"/>
        <v>0.31034482758620685</v>
      </c>
    </row>
    <row r="139" spans="1:53">
      <c r="A139" s="46" t="s">
        <v>1452</v>
      </c>
      <c r="B139" s="46" t="s">
        <v>154</v>
      </c>
      <c r="C139" s="63">
        <v>372</v>
      </c>
      <c r="D139" s="77">
        <v>227</v>
      </c>
      <c r="E139" s="62">
        <f t="shared" si="37"/>
        <v>0.38978494623655913</v>
      </c>
      <c r="G139" s="76">
        <f t="shared" si="38"/>
        <v>135</v>
      </c>
      <c r="H139" s="46" t="s">
        <v>898</v>
      </c>
      <c r="I139" s="63">
        <v>5</v>
      </c>
      <c r="J139" s="77">
        <v>4</v>
      </c>
      <c r="K139" s="62">
        <f t="shared" si="34"/>
        <v>0.19999999999999996</v>
      </c>
      <c r="AK139" s="76">
        <v>68</v>
      </c>
      <c r="AL139" s="46" t="s">
        <v>481</v>
      </c>
      <c r="AM139" s="63">
        <v>63</v>
      </c>
      <c r="AN139" s="77">
        <v>40</v>
      </c>
      <c r="AO139" s="62">
        <f t="shared" si="35"/>
        <v>0.36507936507936511</v>
      </c>
      <c r="AW139" s="76">
        <v>68</v>
      </c>
      <c r="AX139" s="46" t="s">
        <v>520</v>
      </c>
      <c r="AY139" s="63">
        <v>55</v>
      </c>
      <c r="AZ139" s="77">
        <v>38</v>
      </c>
      <c r="BA139" s="62">
        <f t="shared" si="36"/>
        <v>0.30909090909090908</v>
      </c>
    </row>
    <row r="140" spans="1:53">
      <c r="A140" s="46" t="s">
        <v>72</v>
      </c>
      <c r="B140" s="46" t="s">
        <v>500</v>
      </c>
      <c r="C140" s="63">
        <v>60</v>
      </c>
      <c r="D140" s="77">
        <v>36</v>
      </c>
      <c r="E140" s="62">
        <f t="shared" si="37"/>
        <v>0.4</v>
      </c>
      <c r="G140" s="76">
        <f t="shared" si="38"/>
        <v>136</v>
      </c>
      <c r="H140" s="46" t="s">
        <v>658</v>
      </c>
      <c r="I140" s="63">
        <v>31</v>
      </c>
      <c r="J140" s="77">
        <v>25</v>
      </c>
      <c r="K140" s="62">
        <f t="shared" si="34"/>
        <v>0.19354838709677424</v>
      </c>
      <c r="AK140" s="76">
        <f>AK139+1</f>
        <v>69</v>
      </c>
      <c r="AL140" s="46" t="s">
        <v>140</v>
      </c>
      <c r="AM140" s="63">
        <v>463</v>
      </c>
      <c r="AN140" s="77">
        <v>294</v>
      </c>
      <c r="AO140" s="62">
        <f t="shared" si="35"/>
        <v>0.36501079913606915</v>
      </c>
      <c r="AW140" s="76">
        <f>AW139+1</f>
        <v>69</v>
      </c>
      <c r="AX140" s="46" t="s">
        <v>474</v>
      </c>
      <c r="AY140" s="63">
        <v>65</v>
      </c>
      <c r="AZ140" s="77">
        <v>46</v>
      </c>
      <c r="BA140" s="62">
        <f t="shared" si="36"/>
        <v>0.29230769230769227</v>
      </c>
    </row>
    <row r="141" spans="1:53">
      <c r="A141" s="46" t="s">
        <v>52</v>
      </c>
      <c r="B141" s="46" t="s">
        <v>290</v>
      </c>
      <c r="C141" s="63">
        <v>147</v>
      </c>
      <c r="D141" s="77">
        <v>73</v>
      </c>
      <c r="E141" s="62">
        <f t="shared" si="37"/>
        <v>0.50340136054421769</v>
      </c>
      <c r="G141" s="76">
        <f t="shared" si="38"/>
        <v>137</v>
      </c>
      <c r="H141" s="46" t="s">
        <v>755</v>
      </c>
      <c r="I141" s="63">
        <v>20</v>
      </c>
      <c r="J141" s="77">
        <v>17</v>
      </c>
      <c r="K141" s="62">
        <f t="shared" si="34"/>
        <v>0.15000000000000002</v>
      </c>
      <c r="AK141" s="76">
        <v>69</v>
      </c>
      <c r="AL141" s="46" t="s">
        <v>580</v>
      </c>
      <c r="AM141" s="63">
        <v>44</v>
      </c>
      <c r="AN141" s="77">
        <v>28</v>
      </c>
      <c r="AO141" s="62">
        <f t="shared" si="35"/>
        <v>0.36363636363636365</v>
      </c>
      <c r="AW141" s="76">
        <v>69</v>
      </c>
      <c r="AX141" s="46" t="s">
        <v>375</v>
      </c>
      <c r="AY141" s="63">
        <v>96</v>
      </c>
      <c r="AZ141" s="77">
        <v>68</v>
      </c>
      <c r="BA141" s="62">
        <f t="shared" si="36"/>
        <v>0.29166666666666663</v>
      </c>
    </row>
    <row r="142" spans="1:53">
      <c r="A142" s="46" t="s">
        <v>56</v>
      </c>
      <c r="B142" s="46" t="s">
        <v>295</v>
      </c>
      <c r="C142" s="63">
        <v>143</v>
      </c>
      <c r="D142" s="77">
        <v>78</v>
      </c>
      <c r="E142" s="62">
        <f t="shared" si="37"/>
        <v>0.45454545454545459</v>
      </c>
      <c r="G142" s="76">
        <f t="shared" si="38"/>
        <v>138</v>
      </c>
      <c r="H142" s="46" t="s">
        <v>639</v>
      </c>
      <c r="I142" s="63">
        <v>34</v>
      </c>
      <c r="J142" s="77">
        <v>31</v>
      </c>
      <c r="K142" s="62">
        <f t="shared" si="34"/>
        <v>8.8235294117647078E-2</v>
      </c>
      <c r="AK142" s="76">
        <f>AK141+1</f>
        <v>70</v>
      </c>
      <c r="AL142" s="46" t="s">
        <v>509</v>
      </c>
      <c r="AM142" s="63">
        <v>58</v>
      </c>
      <c r="AN142" s="77">
        <v>37</v>
      </c>
      <c r="AO142" s="62">
        <f t="shared" si="35"/>
        <v>0.36206896551724133</v>
      </c>
      <c r="AW142" s="76">
        <f>AW141+1</f>
        <v>70</v>
      </c>
      <c r="AX142" s="46" t="s">
        <v>612</v>
      </c>
      <c r="AY142" s="63">
        <v>39</v>
      </c>
      <c r="AZ142" s="77">
        <v>28</v>
      </c>
      <c r="BA142" s="62">
        <f t="shared" si="36"/>
        <v>0.28205128205128205</v>
      </c>
    </row>
    <row r="143" spans="1:53">
      <c r="A143" s="46" t="s">
        <v>64</v>
      </c>
      <c r="B143" s="46" t="s">
        <v>588</v>
      </c>
      <c r="C143" s="63">
        <v>42</v>
      </c>
      <c r="D143" s="77">
        <v>16</v>
      </c>
      <c r="E143" s="62">
        <f t="shared" si="37"/>
        <v>0.61904761904761907</v>
      </c>
      <c r="G143" s="76">
        <f t="shared" si="38"/>
        <v>139</v>
      </c>
      <c r="H143" s="46" t="s">
        <v>730</v>
      </c>
      <c r="I143" s="63">
        <v>23</v>
      </c>
      <c r="J143" s="77">
        <v>21</v>
      </c>
      <c r="K143" s="62">
        <f t="shared" si="34"/>
        <v>8.6956521739130488E-2</v>
      </c>
      <c r="AK143" s="76">
        <v>70</v>
      </c>
      <c r="AL143" s="46" t="s">
        <v>621</v>
      </c>
      <c r="AM143" s="63">
        <v>36</v>
      </c>
      <c r="AN143" s="77">
        <v>23</v>
      </c>
      <c r="AO143" s="62">
        <f t="shared" si="35"/>
        <v>0.36111111111111116</v>
      </c>
      <c r="AW143" s="76">
        <v>70</v>
      </c>
      <c r="AX143" s="46" t="s">
        <v>849</v>
      </c>
      <c r="AY143" s="63">
        <v>11</v>
      </c>
      <c r="AZ143" s="77">
        <v>8</v>
      </c>
      <c r="BA143" s="62">
        <f t="shared" si="36"/>
        <v>0.27272727272727271</v>
      </c>
    </row>
    <row r="144" spans="1:53">
      <c r="A144" s="46" t="s">
        <v>61</v>
      </c>
      <c r="B144" s="46" t="s">
        <v>519</v>
      </c>
      <c r="C144" s="63">
        <v>55</v>
      </c>
      <c r="D144" s="77">
        <v>19</v>
      </c>
      <c r="E144" s="62">
        <f t="shared" si="37"/>
        <v>0.65454545454545454</v>
      </c>
      <c r="G144" s="76">
        <f t="shared" si="38"/>
        <v>140</v>
      </c>
      <c r="H144" s="46" t="s">
        <v>902</v>
      </c>
      <c r="I144" s="63">
        <v>4</v>
      </c>
      <c r="J144" s="77">
        <v>4</v>
      </c>
      <c r="K144" s="62">
        <f t="shared" si="34"/>
        <v>0</v>
      </c>
      <c r="AK144" s="76">
        <f>AK143+1</f>
        <v>71</v>
      </c>
      <c r="AL144" s="46" t="s">
        <v>477</v>
      </c>
      <c r="AM144" s="63">
        <v>64</v>
      </c>
      <c r="AN144" s="77">
        <v>41</v>
      </c>
      <c r="AO144" s="62">
        <f t="shared" si="35"/>
        <v>0.359375</v>
      </c>
      <c r="AW144" s="76">
        <f>AW143+1</f>
        <v>71</v>
      </c>
      <c r="AX144" s="46" t="s">
        <v>417</v>
      </c>
      <c r="AY144" s="63">
        <v>80</v>
      </c>
      <c r="AZ144" s="77">
        <v>59</v>
      </c>
      <c r="BA144" s="62">
        <f t="shared" si="36"/>
        <v>0.26249999999999996</v>
      </c>
    </row>
    <row r="145" spans="1:53">
      <c r="A145" s="46" t="s">
        <v>72</v>
      </c>
      <c r="B145" s="46" t="s">
        <v>550</v>
      </c>
      <c r="C145" s="63">
        <v>49</v>
      </c>
      <c r="D145" s="77">
        <v>40</v>
      </c>
      <c r="E145" s="62">
        <f t="shared" si="37"/>
        <v>0.18367346938775508</v>
      </c>
      <c r="G145" s="76">
        <f t="shared" si="38"/>
        <v>141</v>
      </c>
      <c r="H145" s="46" t="s">
        <v>896</v>
      </c>
      <c r="I145" s="63">
        <v>5</v>
      </c>
      <c r="J145" s="77">
        <v>6</v>
      </c>
      <c r="K145" s="62">
        <f t="shared" si="34"/>
        <v>-0.19999999999999996</v>
      </c>
      <c r="AK145" s="76">
        <v>71</v>
      </c>
      <c r="AL145" s="46" t="s">
        <v>340</v>
      </c>
      <c r="AM145" s="63">
        <v>117</v>
      </c>
      <c r="AN145" s="77">
        <v>76</v>
      </c>
      <c r="AO145" s="62">
        <f t="shared" si="35"/>
        <v>0.3504273504273504</v>
      </c>
      <c r="AW145" s="76">
        <v>71</v>
      </c>
      <c r="AX145" s="46" t="s">
        <v>64</v>
      </c>
      <c r="AY145" s="63">
        <v>42</v>
      </c>
      <c r="AZ145" s="77">
        <v>31</v>
      </c>
      <c r="BA145" s="62">
        <f t="shared" si="36"/>
        <v>0.26190476190476186</v>
      </c>
    </row>
    <row r="146" spans="1:53">
      <c r="A146" s="46" t="s">
        <v>58</v>
      </c>
      <c r="B146" s="46" t="s">
        <v>386</v>
      </c>
      <c r="C146" s="63">
        <v>90</v>
      </c>
      <c r="D146" s="77">
        <v>24</v>
      </c>
      <c r="E146" s="62">
        <f t="shared" si="37"/>
        <v>0.73333333333333339</v>
      </c>
      <c r="G146" s="76">
        <f t="shared" si="38"/>
        <v>142</v>
      </c>
      <c r="H146" s="46" t="s">
        <v>903</v>
      </c>
      <c r="I146" s="63">
        <v>4</v>
      </c>
      <c r="J146" s="77">
        <v>7</v>
      </c>
      <c r="K146" s="62">
        <f t="shared" si="34"/>
        <v>-0.75</v>
      </c>
      <c r="AK146" s="76">
        <f>AK145+1</f>
        <v>72</v>
      </c>
      <c r="AL146" s="46" t="s">
        <v>604</v>
      </c>
      <c r="AM146" s="63">
        <v>40</v>
      </c>
      <c r="AN146" s="77">
        <v>26</v>
      </c>
      <c r="AO146" s="62">
        <f t="shared" si="35"/>
        <v>0.35</v>
      </c>
      <c r="AW146" s="76">
        <f>AW145+1</f>
        <v>72</v>
      </c>
      <c r="AX146" s="46" t="s">
        <v>696</v>
      </c>
      <c r="AY146" s="63">
        <v>27</v>
      </c>
      <c r="AZ146" s="77">
        <v>20</v>
      </c>
      <c r="BA146" s="62">
        <f t="shared" si="36"/>
        <v>0.2592592592592593</v>
      </c>
    </row>
    <row r="147" spans="1:53">
      <c r="A147" s="46" t="s">
        <v>1452</v>
      </c>
      <c r="B147" s="46" t="s">
        <v>411</v>
      </c>
      <c r="C147" s="63">
        <v>81</v>
      </c>
      <c r="D147" s="77">
        <v>50</v>
      </c>
      <c r="E147" s="62">
        <f t="shared" si="37"/>
        <v>0.38271604938271608</v>
      </c>
      <c r="G147" s="255" t="s">
        <v>42</v>
      </c>
      <c r="H147" s="255"/>
      <c r="I147" s="78">
        <f>SUBTOTAL(9,I5:I146)</f>
        <v>97898</v>
      </c>
      <c r="J147" s="78">
        <f>SUBTOTAL(9,J5:J146)</f>
        <v>41725</v>
      </c>
      <c r="K147" s="79">
        <f t="shared" si="34"/>
        <v>0.57379108868414064</v>
      </c>
      <c r="AK147" s="76">
        <v>72</v>
      </c>
      <c r="AL147" s="46" t="s">
        <v>450</v>
      </c>
      <c r="AM147" s="63">
        <v>70</v>
      </c>
      <c r="AN147" s="77">
        <v>46</v>
      </c>
      <c r="AO147" s="62">
        <f t="shared" si="35"/>
        <v>0.34285714285714286</v>
      </c>
      <c r="AW147" s="76">
        <v>72</v>
      </c>
      <c r="AX147" s="46" t="s">
        <v>872</v>
      </c>
      <c r="AY147" s="63">
        <v>9</v>
      </c>
      <c r="AZ147" s="77">
        <v>7</v>
      </c>
      <c r="BA147" s="62">
        <f t="shared" si="36"/>
        <v>0.22222222222222221</v>
      </c>
    </row>
    <row r="148" spans="1:53">
      <c r="A148" s="46" t="s">
        <v>58</v>
      </c>
      <c r="B148" s="46" t="s">
        <v>843</v>
      </c>
      <c r="C148" s="63">
        <v>11</v>
      </c>
      <c r="D148" s="77">
        <v>7</v>
      </c>
      <c r="E148" s="62">
        <f t="shared" si="37"/>
        <v>0.36363636363636365</v>
      </c>
      <c r="AK148" s="76">
        <f>AK147+1</f>
        <v>73</v>
      </c>
      <c r="AL148" s="46" t="s">
        <v>548</v>
      </c>
      <c r="AM148" s="63">
        <v>50</v>
      </c>
      <c r="AN148" s="77">
        <v>33</v>
      </c>
      <c r="AO148" s="62">
        <f t="shared" si="35"/>
        <v>0.33999999999999997</v>
      </c>
      <c r="AW148" s="76">
        <f>AW147+1</f>
        <v>73</v>
      </c>
      <c r="AX148" s="46" t="s">
        <v>568</v>
      </c>
      <c r="AY148" s="63">
        <v>46</v>
      </c>
      <c r="AZ148" s="77">
        <v>36</v>
      </c>
      <c r="BA148" s="62">
        <f t="shared" si="36"/>
        <v>0.21739130434782605</v>
      </c>
    </row>
    <row r="149" spans="1:53">
      <c r="A149" s="46" t="s">
        <v>58</v>
      </c>
      <c r="B149" s="46" t="s">
        <v>159</v>
      </c>
      <c r="C149" s="63">
        <v>358</v>
      </c>
      <c r="D149" s="77">
        <v>222</v>
      </c>
      <c r="E149" s="62">
        <f t="shared" si="37"/>
        <v>0.37988826815642462</v>
      </c>
      <c r="AK149" s="76">
        <v>73</v>
      </c>
      <c r="AL149" s="46" t="s">
        <v>364</v>
      </c>
      <c r="AM149" s="63">
        <v>103</v>
      </c>
      <c r="AN149" s="77">
        <v>68</v>
      </c>
      <c r="AO149" s="62">
        <f t="shared" si="35"/>
        <v>0.33980582524271841</v>
      </c>
      <c r="AW149" s="76">
        <v>73</v>
      </c>
      <c r="AX149" s="46" t="s">
        <v>564</v>
      </c>
      <c r="AY149" s="63">
        <v>47</v>
      </c>
      <c r="AZ149" s="77">
        <v>37</v>
      </c>
      <c r="BA149" s="62">
        <f t="shared" si="36"/>
        <v>0.21276595744680848</v>
      </c>
    </row>
    <row r="150" spans="1:53">
      <c r="A150" s="46" t="s">
        <v>58</v>
      </c>
      <c r="B150" s="46" t="s">
        <v>144</v>
      </c>
      <c r="C150" s="63">
        <v>447</v>
      </c>
      <c r="D150" s="77">
        <v>226</v>
      </c>
      <c r="E150" s="62">
        <f t="shared" si="37"/>
        <v>0.49440715883668906</v>
      </c>
      <c r="AK150" s="76">
        <f>AK149+1</f>
        <v>74</v>
      </c>
      <c r="AL150" s="46" t="s">
        <v>207</v>
      </c>
      <c r="AM150" s="63">
        <v>250</v>
      </c>
      <c r="AN150" s="77">
        <v>166</v>
      </c>
      <c r="AO150" s="62">
        <f t="shared" si="35"/>
        <v>0.33599999999999997</v>
      </c>
      <c r="AW150" s="76">
        <f>AW149+1</f>
        <v>74</v>
      </c>
      <c r="AX150" s="46" t="s">
        <v>771</v>
      </c>
      <c r="AY150" s="63">
        <v>19</v>
      </c>
      <c r="AZ150" s="77">
        <v>15</v>
      </c>
      <c r="BA150" s="62">
        <f t="shared" si="36"/>
        <v>0.21052631578947367</v>
      </c>
    </row>
    <row r="151" spans="1:53">
      <c r="A151" s="46" t="s">
        <v>64</v>
      </c>
      <c r="B151" s="46" t="s">
        <v>113</v>
      </c>
      <c r="C151" s="63">
        <v>672</v>
      </c>
      <c r="D151" s="77">
        <v>319</v>
      </c>
      <c r="E151" s="62">
        <f t="shared" si="37"/>
        <v>0.52529761904761907</v>
      </c>
      <c r="AK151" s="76">
        <v>74</v>
      </c>
      <c r="AL151" s="46" t="s">
        <v>362</v>
      </c>
      <c r="AM151" s="63">
        <v>105</v>
      </c>
      <c r="AN151" s="77">
        <v>70</v>
      </c>
      <c r="AO151" s="62">
        <f t="shared" si="35"/>
        <v>0.33333333333333337</v>
      </c>
      <c r="AW151" s="76">
        <v>74</v>
      </c>
      <c r="AX151" s="46" t="s">
        <v>385</v>
      </c>
      <c r="AY151" s="63">
        <v>91</v>
      </c>
      <c r="AZ151" s="77">
        <v>74</v>
      </c>
      <c r="BA151" s="62">
        <f t="shared" si="36"/>
        <v>0.18681318681318682</v>
      </c>
    </row>
    <row r="152" spans="1:53">
      <c r="A152" s="46" t="s">
        <v>1452</v>
      </c>
      <c r="B152" s="46" t="s">
        <v>469</v>
      </c>
      <c r="C152" s="63">
        <v>65</v>
      </c>
      <c r="D152" s="77">
        <v>43</v>
      </c>
      <c r="E152" s="62">
        <f t="shared" si="37"/>
        <v>0.33846153846153848</v>
      </c>
      <c r="AK152" s="76">
        <f>AK151+1</f>
        <v>75</v>
      </c>
      <c r="AL152" s="46" t="s">
        <v>243</v>
      </c>
      <c r="AM152" s="63">
        <v>193</v>
      </c>
      <c r="AN152" s="77">
        <v>130</v>
      </c>
      <c r="AO152" s="62">
        <f t="shared" si="35"/>
        <v>0.32642487046632129</v>
      </c>
      <c r="AW152" s="76">
        <f>AW151+1</f>
        <v>75</v>
      </c>
      <c r="AX152" s="46" t="s">
        <v>719</v>
      </c>
      <c r="AY152" s="63">
        <v>24</v>
      </c>
      <c r="AZ152" s="77">
        <v>20</v>
      </c>
      <c r="BA152" s="62">
        <f t="shared" si="36"/>
        <v>0.16666666666666663</v>
      </c>
    </row>
    <row r="153" spans="1:53">
      <c r="A153" s="46" t="s">
        <v>72</v>
      </c>
      <c r="B153" s="46" t="s">
        <v>418</v>
      </c>
      <c r="C153" s="63">
        <v>78</v>
      </c>
      <c r="D153" s="77">
        <v>26</v>
      </c>
      <c r="E153" s="62">
        <f t="shared" si="37"/>
        <v>0.66666666666666674</v>
      </c>
      <c r="AK153" s="76">
        <v>75</v>
      </c>
      <c r="AL153" s="46" t="s">
        <v>642</v>
      </c>
      <c r="AM153" s="63">
        <v>34</v>
      </c>
      <c r="AN153" s="77">
        <v>23</v>
      </c>
      <c r="AO153" s="62">
        <f t="shared" si="35"/>
        <v>0.32352941176470584</v>
      </c>
      <c r="AW153" s="76">
        <v>75</v>
      </c>
      <c r="AX153" s="46" t="s">
        <v>836</v>
      </c>
      <c r="AY153" s="63">
        <v>12</v>
      </c>
      <c r="AZ153" s="77">
        <v>10</v>
      </c>
      <c r="BA153" s="62">
        <f t="shared" si="36"/>
        <v>0.16666666666666663</v>
      </c>
    </row>
    <row r="154" spans="1:53">
      <c r="A154" s="46" t="s">
        <v>1452</v>
      </c>
      <c r="B154" s="46" t="s">
        <v>184</v>
      </c>
      <c r="C154" s="63">
        <v>291</v>
      </c>
      <c r="D154" s="77">
        <v>138</v>
      </c>
      <c r="E154" s="62">
        <f t="shared" si="37"/>
        <v>0.52577319587628868</v>
      </c>
      <c r="AK154" s="76">
        <f>AK153+1</f>
        <v>76</v>
      </c>
      <c r="AL154" s="46" t="s">
        <v>736</v>
      </c>
      <c r="AM154" s="63">
        <v>22</v>
      </c>
      <c r="AN154" s="77">
        <v>15</v>
      </c>
      <c r="AO154" s="62">
        <f t="shared" si="35"/>
        <v>0.31818181818181823</v>
      </c>
      <c r="AW154" s="76">
        <f>AW153+1</f>
        <v>76</v>
      </c>
      <c r="AX154" s="46" t="s">
        <v>712</v>
      </c>
      <c r="AY154" s="63">
        <v>25</v>
      </c>
      <c r="AZ154" s="77">
        <v>21</v>
      </c>
      <c r="BA154" s="62">
        <f t="shared" si="36"/>
        <v>0.16000000000000003</v>
      </c>
    </row>
    <row r="155" spans="1:53">
      <c r="A155" s="46" t="s">
        <v>64</v>
      </c>
      <c r="B155" s="46" t="s">
        <v>853</v>
      </c>
      <c r="C155" s="63">
        <v>10</v>
      </c>
      <c r="D155" s="77">
        <v>6</v>
      </c>
      <c r="E155" s="62">
        <f t="shared" si="37"/>
        <v>0.4</v>
      </c>
      <c r="AK155" s="76">
        <v>76</v>
      </c>
      <c r="AL155" s="46" t="s">
        <v>627</v>
      </c>
      <c r="AM155" s="63">
        <v>35</v>
      </c>
      <c r="AN155" s="77">
        <v>24</v>
      </c>
      <c r="AO155" s="62">
        <f t="shared" si="35"/>
        <v>0.31428571428571428</v>
      </c>
      <c r="AW155" s="76">
        <v>76</v>
      </c>
      <c r="AX155" s="46" t="s">
        <v>608</v>
      </c>
      <c r="AY155" s="63">
        <v>39</v>
      </c>
      <c r="AZ155" s="77">
        <v>35</v>
      </c>
      <c r="BA155" s="62">
        <f t="shared" si="36"/>
        <v>0.10256410256410253</v>
      </c>
    </row>
    <row r="156" spans="1:53">
      <c r="A156" s="46" t="s">
        <v>72</v>
      </c>
      <c r="B156" s="46" t="s">
        <v>348</v>
      </c>
      <c r="C156" s="63">
        <v>110</v>
      </c>
      <c r="D156" s="77">
        <v>56</v>
      </c>
      <c r="E156" s="62">
        <f t="shared" si="37"/>
        <v>0.49090909090909096</v>
      </c>
      <c r="AK156" s="76">
        <f>AK155+1</f>
        <v>77</v>
      </c>
      <c r="AL156" s="46" t="s">
        <v>540</v>
      </c>
      <c r="AM156" s="63">
        <v>52</v>
      </c>
      <c r="AN156" s="77">
        <v>36</v>
      </c>
      <c r="AO156" s="62">
        <f t="shared" si="35"/>
        <v>0.30769230769230771</v>
      </c>
      <c r="AW156" s="76">
        <f>AW155+1</f>
        <v>77</v>
      </c>
      <c r="AX156" s="46" t="s">
        <v>713</v>
      </c>
      <c r="AY156" s="63">
        <v>25</v>
      </c>
      <c r="AZ156" s="77">
        <v>23</v>
      </c>
      <c r="BA156" s="62">
        <f t="shared" si="36"/>
        <v>7.999999999999996E-2</v>
      </c>
    </row>
    <row r="157" spans="1:53">
      <c r="A157" s="46" t="s">
        <v>72</v>
      </c>
      <c r="B157" s="46" t="s">
        <v>351</v>
      </c>
      <c r="C157" s="63">
        <v>109</v>
      </c>
      <c r="D157" s="77">
        <v>77</v>
      </c>
      <c r="E157" s="62">
        <f t="shared" si="37"/>
        <v>0.29357798165137616</v>
      </c>
      <c r="AK157" s="76">
        <v>77</v>
      </c>
      <c r="AL157" s="46" t="s">
        <v>518</v>
      </c>
      <c r="AM157" s="63">
        <v>56</v>
      </c>
      <c r="AN157" s="77">
        <v>39</v>
      </c>
      <c r="AO157" s="62">
        <f t="shared" si="35"/>
        <v>0.3035714285714286</v>
      </c>
      <c r="AW157" s="76">
        <v>77</v>
      </c>
      <c r="AX157" s="46" t="s">
        <v>805</v>
      </c>
      <c r="AY157" s="63">
        <v>15</v>
      </c>
      <c r="AZ157" s="77">
        <v>14</v>
      </c>
      <c r="BA157" s="62">
        <f t="shared" si="36"/>
        <v>6.6666666666666652E-2</v>
      </c>
    </row>
    <row r="158" spans="1:53">
      <c r="A158" s="46" t="s">
        <v>72</v>
      </c>
      <c r="B158" s="46" t="s">
        <v>432</v>
      </c>
      <c r="C158" s="63">
        <v>75</v>
      </c>
      <c r="D158" s="77">
        <v>44</v>
      </c>
      <c r="E158" s="62">
        <f t="shared" si="37"/>
        <v>0.41333333333333333</v>
      </c>
      <c r="AK158" s="76">
        <f>AK157+1</f>
        <v>78</v>
      </c>
      <c r="AL158" s="46" t="s">
        <v>240</v>
      </c>
      <c r="AM158" s="63">
        <v>198</v>
      </c>
      <c r="AN158" s="77">
        <v>138</v>
      </c>
      <c r="AO158" s="62">
        <f t="shared" si="35"/>
        <v>0.30303030303030298</v>
      </c>
      <c r="AW158" s="76">
        <f>AW157+1</f>
        <v>78</v>
      </c>
      <c r="AX158" s="46" t="s">
        <v>645</v>
      </c>
      <c r="AY158" s="63">
        <v>34</v>
      </c>
      <c r="AZ158" s="77">
        <v>33</v>
      </c>
      <c r="BA158" s="62">
        <f t="shared" si="36"/>
        <v>2.9411764705882359E-2</v>
      </c>
    </row>
    <row r="159" spans="1:53">
      <c r="A159" s="46" t="s">
        <v>52</v>
      </c>
      <c r="B159" s="46" t="s">
        <v>206</v>
      </c>
      <c r="C159" s="63">
        <v>250</v>
      </c>
      <c r="D159" s="77">
        <v>138</v>
      </c>
      <c r="E159" s="62">
        <f t="shared" si="37"/>
        <v>0.44799999999999995</v>
      </c>
      <c r="AK159" s="76">
        <v>78</v>
      </c>
      <c r="AL159" s="46" t="s">
        <v>670</v>
      </c>
      <c r="AM159" s="63">
        <v>30</v>
      </c>
      <c r="AN159" s="77">
        <v>21</v>
      </c>
      <c r="AO159" s="62">
        <f t="shared" si="35"/>
        <v>0.30000000000000004</v>
      </c>
      <c r="AW159" s="76">
        <v>78</v>
      </c>
      <c r="AX159" s="46" t="s">
        <v>594</v>
      </c>
      <c r="AY159" s="63">
        <v>42</v>
      </c>
      <c r="AZ159" s="77">
        <v>41</v>
      </c>
      <c r="BA159" s="62">
        <f t="shared" si="36"/>
        <v>2.3809523809523836E-2</v>
      </c>
    </row>
    <row r="160" spans="1:53">
      <c r="A160" s="46" t="s">
        <v>56</v>
      </c>
      <c r="B160" s="46" t="s">
        <v>164</v>
      </c>
      <c r="C160" s="63">
        <v>346</v>
      </c>
      <c r="D160" s="77">
        <v>201</v>
      </c>
      <c r="E160" s="62">
        <f t="shared" si="37"/>
        <v>0.41907514450867056</v>
      </c>
      <c r="AK160" s="76">
        <f>AK159+1</f>
        <v>79</v>
      </c>
      <c r="AL160" s="46" t="s">
        <v>250</v>
      </c>
      <c r="AM160" s="63">
        <v>186</v>
      </c>
      <c r="AN160" s="77">
        <v>131</v>
      </c>
      <c r="AO160" s="62">
        <f t="shared" si="35"/>
        <v>0.29569892473118276</v>
      </c>
      <c r="AW160" s="76">
        <f>AW159+1</f>
        <v>79</v>
      </c>
      <c r="AX160" s="46" t="s">
        <v>694</v>
      </c>
      <c r="AY160" s="63">
        <v>27</v>
      </c>
      <c r="AZ160" s="77">
        <v>28</v>
      </c>
      <c r="BA160" s="62">
        <f t="shared" si="36"/>
        <v>-3.7037037037036979E-2</v>
      </c>
    </row>
    <row r="161" spans="1:53">
      <c r="A161" s="46" t="s">
        <v>72</v>
      </c>
      <c r="B161" s="46" t="s">
        <v>166</v>
      </c>
      <c r="C161" s="63">
        <v>341</v>
      </c>
      <c r="D161" s="77">
        <v>202</v>
      </c>
      <c r="E161" s="62">
        <f t="shared" si="37"/>
        <v>0.40762463343108502</v>
      </c>
      <c r="AK161" s="76">
        <v>79</v>
      </c>
      <c r="AL161" s="46" t="s">
        <v>644</v>
      </c>
      <c r="AM161" s="63">
        <v>34</v>
      </c>
      <c r="AN161" s="77">
        <v>24</v>
      </c>
      <c r="AO161" s="62">
        <f t="shared" si="35"/>
        <v>0.29411764705882348</v>
      </c>
      <c r="AW161" s="255" t="s">
        <v>42</v>
      </c>
      <c r="AX161" s="255"/>
      <c r="AY161" s="78">
        <f>SUM(AY5:AY160)</f>
        <v>25058</v>
      </c>
      <c r="AZ161" s="78">
        <f>SUM(AZ5:AZ160)</f>
        <v>12493</v>
      </c>
      <c r="BA161" s="79">
        <f t="shared" si="36"/>
        <v>0.50143666693271616</v>
      </c>
    </row>
    <row r="162" spans="1:53">
      <c r="A162" s="46" t="s">
        <v>72</v>
      </c>
      <c r="B162" s="46" t="s">
        <v>178</v>
      </c>
      <c r="C162" s="63">
        <v>298</v>
      </c>
      <c r="D162" s="77">
        <v>214</v>
      </c>
      <c r="E162" s="62">
        <f t="shared" si="37"/>
        <v>0.28187919463087252</v>
      </c>
      <c r="AK162" s="76">
        <f>AK161+1</f>
        <v>80</v>
      </c>
      <c r="AL162" s="46" t="s">
        <v>794</v>
      </c>
      <c r="AM162" s="63">
        <v>17</v>
      </c>
      <c r="AN162" s="77">
        <v>12</v>
      </c>
      <c r="AO162" s="62">
        <f t="shared" si="35"/>
        <v>0.29411764705882348</v>
      </c>
      <c r="AW162" s="72"/>
      <c r="AX162" s="56"/>
      <c r="AY162" s="41"/>
      <c r="AZ162" s="81"/>
      <c r="BA162" s="13"/>
    </row>
    <row r="163" spans="1:53">
      <c r="A163" s="46" t="s">
        <v>56</v>
      </c>
      <c r="B163" s="46" t="s">
        <v>444</v>
      </c>
      <c r="C163" s="63">
        <v>71</v>
      </c>
      <c r="D163" s="77">
        <v>28</v>
      </c>
      <c r="E163" s="62">
        <f t="shared" si="37"/>
        <v>0.60563380281690149</v>
      </c>
      <c r="AK163" s="76">
        <v>80</v>
      </c>
      <c r="AL163" s="46" t="s">
        <v>351</v>
      </c>
      <c r="AM163" s="63">
        <v>109</v>
      </c>
      <c r="AN163" s="77">
        <v>77</v>
      </c>
      <c r="AO163" s="62">
        <f t="shared" si="35"/>
        <v>0.29357798165137616</v>
      </c>
      <c r="AW163" s="72"/>
      <c r="AX163" s="56"/>
      <c r="AY163" s="41"/>
      <c r="AZ163" s="81"/>
      <c r="BA163" s="13"/>
    </row>
    <row r="164" spans="1:53">
      <c r="A164" s="46" t="s">
        <v>72</v>
      </c>
      <c r="B164" s="46" t="s">
        <v>490</v>
      </c>
      <c r="C164" s="63">
        <v>62</v>
      </c>
      <c r="D164" s="77">
        <v>34</v>
      </c>
      <c r="E164" s="62">
        <f t="shared" si="37"/>
        <v>0.45161290322580649</v>
      </c>
      <c r="AK164" s="76">
        <f>AK163+1</f>
        <v>81</v>
      </c>
      <c r="AL164" s="46" t="s">
        <v>241</v>
      </c>
      <c r="AM164" s="63">
        <v>197</v>
      </c>
      <c r="AN164" s="77">
        <v>140</v>
      </c>
      <c r="AO164" s="62">
        <f t="shared" si="35"/>
        <v>0.28934010152284262</v>
      </c>
      <c r="AW164" s="72"/>
      <c r="AX164" s="56"/>
      <c r="AY164" s="41"/>
      <c r="AZ164" s="81"/>
      <c r="BA164" s="13"/>
    </row>
    <row r="165" spans="1:53">
      <c r="A165" s="46" t="s">
        <v>72</v>
      </c>
      <c r="B165" s="46" t="s">
        <v>718</v>
      </c>
      <c r="C165" s="63">
        <v>24</v>
      </c>
      <c r="D165" s="77">
        <v>26</v>
      </c>
      <c r="E165" s="62">
        <f t="shared" si="37"/>
        <v>-8.3333333333333259E-2</v>
      </c>
      <c r="AK165" s="76">
        <v>81</v>
      </c>
      <c r="AL165" s="46" t="s">
        <v>742</v>
      </c>
      <c r="AM165" s="63">
        <v>21</v>
      </c>
      <c r="AN165" s="77">
        <v>15</v>
      </c>
      <c r="AO165" s="62">
        <f t="shared" ref="AO165:AO193" si="39">1-(AN165/AM165)</f>
        <v>0.2857142857142857</v>
      </c>
      <c r="AW165" s="72"/>
      <c r="AX165" s="56"/>
      <c r="AY165" s="41"/>
      <c r="AZ165" s="81"/>
      <c r="BA165" s="13"/>
    </row>
    <row r="166" spans="1:53">
      <c r="A166" s="46" t="s">
        <v>72</v>
      </c>
      <c r="B166" s="46" t="s">
        <v>703</v>
      </c>
      <c r="C166" s="63">
        <v>26</v>
      </c>
      <c r="D166" s="77">
        <v>11</v>
      </c>
      <c r="E166" s="62">
        <f t="shared" si="37"/>
        <v>0.57692307692307687</v>
      </c>
      <c r="AK166" s="76">
        <f>AK165+1</f>
        <v>82</v>
      </c>
      <c r="AL166" s="46" t="s">
        <v>566</v>
      </c>
      <c r="AM166" s="63">
        <v>46</v>
      </c>
      <c r="AN166" s="77">
        <v>33</v>
      </c>
      <c r="AO166" s="62">
        <f t="shared" si="39"/>
        <v>0.28260869565217395</v>
      </c>
      <c r="AW166" s="72"/>
      <c r="AX166" s="56"/>
      <c r="AY166" s="41"/>
      <c r="AZ166" s="81"/>
      <c r="BA166" s="13"/>
    </row>
    <row r="167" spans="1:53">
      <c r="A167" s="46" t="s">
        <v>52</v>
      </c>
      <c r="B167" s="46" t="s">
        <v>896</v>
      </c>
      <c r="C167" s="63">
        <v>5</v>
      </c>
      <c r="D167" s="77">
        <v>6</v>
      </c>
      <c r="E167" s="62">
        <f t="shared" si="37"/>
        <v>-0.19999999999999996</v>
      </c>
      <c r="AK167" s="76">
        <v>82</v>
      </c>
      <c r="AL167" s="46" t="s">
        <v>178</v>
      </c>
      <c r="AM167" s="63">
        <v>298</v>
      </c>
      <c r="AN167" s="77">
        <v>214</v>
      </c>
      <c r="AO167" s="62">
        <f t="shared" si="39"/>
        <v>0.28187919463087252</v>
      </c>
      <c r="AW167" s="72"/>
      <c r="AX167" s="56"/>
      <c r="AY167" s="41"/>
      <c r="AZ167" s="81"/>
      <c r="BA167" s="13"/>
    </row>
    <row r="168" spans="1:53">
      <c r="A168" s="46" t="s">
        <v>56</v>
      </c>
      <c r="B168" s="46" t="s">
        <v>854</v>
      </c>
      <c r="C168" s="63">
        <v>10</v>
      </c>
      <c r="D168" s="77">
        <v>5</v>
      </c>
      <c r="E168" s="62">
        <f t="shared" si="37"/>
        <v>0.5</v>
      </c>
      <c r="AK168" s="76">
        <f>AK167+1</f>
        <v>83</v>
      </c>
      <c r="AL168" s="46" t="s">
        <v>478</v>
      </c>
      <c r="AM168" s="63">
        <v>64</v>
      </c>
      <c r="AN168" s="77">
        <v>47</v>
      </c>
      <c r="AO168" s="62">
        <f t="shared" si="39"/>
        <v>0.265625</v>
      </c>
      <c r="AW168" s="72"/>
      <c r="AX168" s="56"/>
      <c r="AY168" s="82"/>
      <c r="AZ168" s="81"/>
      <c r="BA168" s="13"/>
    </row>
    <row r="169" spans="1:53">
      <c r="A169" s="46" t="s">
        <v>72</v>
      </c>
      <c r="B169" s="46" t="s">
        <v>211</v>
      </c>
      <c r="C169" s="63">
        <v>240</v>
      </c>
      <c r="D169" s="77">
        <v>106</v>
      </c>
      <c r="E169" s="62">
        <f t="shared" si="37"/>
        <v>0.55833333333333335</v>
      </c>
      <c r="AK169" s="76">
        <v>83</v>
      </c>
      <c r="AL169" s="46" t="s">
        <v>764</v>
      </c>
      <c r="AM169" s="63">
        <v>19</v>
      </c>
      <c r="AN169" s="77">
        <v>14</v>
      </c>
      <c r="AO169" s="62">
        <f t="shared" si="39"/>
        <v>0.26315789473684215</v>
      </c>
      <c r="AW169" s="72"/>
      <c r="AX169" s="56"/>
      <c r="AY169" s="41"/>
      <c r="AZ169" s="81"/>
      <c r="BA169" s="13"/>
    </row>
    <row r="170" spans="1:53">
      <c r="A170" s="46" t="s">
        <v>58</v>
      </c>
      <c r="B170" s="46" t="s">
        <v>89</v>
      </c>
      <c r="C170" s="61">
        <v>1060</v>
      </c>
      <c r="D170" s="77">
        <v>546</v>
      </c>
      <c r="E170" s="62">
        <f t="shared" si="37"/>
        <v>0.48490566037735849</v>
      </c>
      <c r="AK170" s="76">
        <f>AK169+1</f>
        <v>84</v>
      </c>
      <c r="AL170" s="46" t="s">
        <v>390</v>
      </c>
      <c r="AM170" s="63">
        <v>89</v>
      </c>
      <c r="AN170" s="77">
        <v>66</v>
      </c>
      <c r="AO170" s="62">
        <f t="shared" si="39"/>
        <v>0.2584269662921348</v>
      </c>
      <c r="AW170" s="72"/>
      <c r="AX170" s="56"/>
      <c r="AY170" s="41"/>
      <c r="AZ170" s="81"/>
      <c r="BA170" s="13"/>
    </row>
    <row r="171" spans="1:53">
      <c r="A171" s="46" t="s">
        <v>52</v>
      </c>
      <c r="B171" s="46" t="s">
        <v>347</v>
      </c>
      <c r="C171" s="63">
        <v>111</v>
      </c>
      <c r="D171" s="77">
        <v>59</v>
      </c>
      <c r="E171" s="62">
        <f t="shared" si="37"/>
        <v>0.46846846846846846</v>
      </c>
      <c r="AK171" s="76">
        <v>84</v>
      </c>
      <c r="AL171" s="46" t="s">
        <v>826</v>
      </c>
      <c r="AM171" s="63">
        <v>12</v>
      </c>
      <c r="AN171" s="77">
        <v>9</v>
      </c>
      <c r="AO171" s="62">
        <f t="shared" si="39"/>
        <v>0.25</v>
      </c>
      <c r="AW171" s="72"/>
      <c r="AX171" s="56"/>
      <c r="AY171" s="41"/>
      <c r="AZ171" s="81"/>
      <c r="BA171" s="13"/>
    </row>
    <row r="172" spans="1:53">
      <c r="A172" s="46" t="s">
        <v>52</v>
      </c>
      <c r="B172" s="46" t="s">
        <v>804</v>
      </c>
      <c r="C172" s="63">
        <v>15</v>
      </c>
      <c r="D172" s="77">
        <v>6</v>
      </c>
      <c r="E172" s="62">
        <f t="shared" si="37"/>
        <v>0.6</v>
      </c>
      <c r="AK172" s="76">
        <f>AK171+1</f>
        <v>85</v>
      </c>
      <c r="AL172" s="46" t="s">
        <v>905</v>
      </c>
      <c r="AM172" s="63">
        <v>4</v>
      </c>
      <c r="AN172" s="77">
        <v>3</v>
      </c>
      <c r="AO172" s="62">
        <f t="shared" si="39"/>
        <v>0.25</v>
      </c>
      <c r="AW172" s="72"/>
      <c r="AX172" s="56"/>
      <c r="AY172" s="41"/>
      <c r="AZ172" s="81"/>
      <c r="BA172" s="13"/>
    </row>
    <row r="173" spans="1:53">
      <c r="A173" s="46" t="s">
        <v>1452</v>
      </c>
      <c r="B173" s="46" t="s">
        <v>427</v>
      </c>
      <c r="C173" s="63">
        <v>76</v>
      </c>
      <c r="D173" s="77">
        <v>36</v>
      </c>
      <c r="E173" s="62">
        <f t="shared" si="37"/>
        <v>0.52631578947368429</v>
      </c>
      <c r="AK173" s="76">
        <v>85</v>
      </c>
      <c r="AL173" s="46" t="s">
        <v>401</v>
      </c>
      <c r="AM173" s="63">
        <v>85</v>
      </c>
      <c r="AN173" s="77">
        <v>64</v>
      </c>
      <c r="AO173" s="62">
        <f t="shared" si="39"/>
        <v>0.24705882352941178</v>
      </c>
      <c r="AW173" s="72"/>
      <c r="AX173" s="56"/>
      <c r="AY173" s="41"/>
      <c r="AZ173" s="81"/>
      <c r="BA173" s="13"/>
    </row>
    <row r="174" spans="1:53">
      <c r="A174" s="46" t="s">
        <v>61</v>
      </c>
      <c r="B174" s="46" t="s">
        <v>797</v>
      </c>
      <c r="C174" s="63">
        <v>16</v>
      </c>
      <c r="D174" s="77">
        <v>3</v>
      </c>
      <c r="E174" s="62">
        <f t="shared" si="37"/>
        <v>0.8125</v>
      </c>
      <c r="AK174" s="76">
        <f>AK173+1</f>
        <v>86</v>
      </c>
      <c r="AL174" s="46" t="s">
        <v>373</v>
      </c>
      <c r="AM174" s="63">
        <v>96</v>
      </c>
      <c r="AN174" s="77">
        <v>73</v>
      </c>
      <c r="AO174" s="62">
        <f t="shared" si="39"/>
        <v>0.23958333333333337</v>
      </c>
      <c r="AW174" s="72"/>
      <c r="AX174" s="56"/>
      <c r="AY174" s="41"/>
      <c r="AZ174" s="81"/>
      <c r="BA174" s="13"/>
    </row>
    <row r="175" spans="1:53">
      <c r="A175" s="46" t="s">
        <v>72</v>
      </c>
      <c r="B175" s="46" t="s">
        <v>186</v>
      </c>
      <c r="C175" s="63">
        <v>288</v>
      </c>
      <c r="D175" s="77">
        <v>149</v>
      </c>
      <c r="E175" s="62">
        <f t="shared" si="37"/>
        <v>0.48263888888888884</v>
      </c>
      <c r="AK175" s="76">
        <v>86</v>
      </c>
      <c r="AL175" s="46" t="s">
        <v>342</v>
      </c>
      <c r="AM175" s="63">
        <v>117</v>
      </c>
      <c r="AN175" s="77">
        <v>89</v>
      </c>
      <c r="AO175" s="62">
        <f t="shared" si="39"/>
        <v>0.23931623931623935</v>
      </c>
      <c r="AW175" s="72"/>
      <c r="AX175" s="56"/>
      <c r="AY175" s="41"/>
      <c r="AZ175" s="81"/>
      <c r="BA175" s="13"/>
    </row>
    <row r="176" spans="1:53">
      <c r="A176" s="46" t="s">
        <v>52</v>
      </c>
      <c r="B176" s="46" t="s">
        <v>887</v>
      </c>
      <c r="C176" s="63">
        <v>6</v>
      </c>
      <c r="D176" s="77">
        <v>0</v>
      </c>
      <c r="E176" s="62">
        <f t="shared" si="37"/>
        <v>1</v>
      </c>
      <c r="AK176" s="76">
        <f>AK175+1</f>
        <v>87</v>
      </c>
      <c r="AL176" s="46" t="s">
        <v>628</v>
      </c>
      <c r="AM176" s="63">
        <v>35</v>
      </c>
      <c r="AN176" s="77">
        <v>27</v>
      </c>
      <c r="AO176" s="62">
        <f t="shared" si="39"/>
        <v>0.22857142857142854</v>
      </c>
      <c r="AW176" s="72"/>
      <c r="AX176" s="56"/>
      <c r="AY176" s="41"/>
      <c r="AZ176" s="81"/>
      <c r="BA176" s="13"/>
    </row>
    <row r="177" spans="1:53">
      <c r="A177" s="46" t="s">
        <v>64</v>
      </c>
      <c r="B177" s="46" t="s">
        <v>554</v>
      </c>
      <c r="C177" s="63">
        <v>48</v>
      </c>
      <c r="D177" s="77">
        <v>19</v>
      </c>
      <c r="E177" s="62">
        <f t="shared" si="37"/>
        <v>0.60416666666666674</v>
      </c>
      <c r="AK177" s="76">
        <v>87</v>
      </c>
      <c r="AL177" s="46" t="s">
        <v>765</v>
      </c>
      <c r="AM177" s="63">
        <v>19</v>
      </c>
      <c r="AN177" s="77">
        <v>15</v>
      </c>
      <c r="AO177" s="62">
        <f t="shared" si="39"/>
        <v>0.21052631578947367</v>
      </c>
      <c r="AW177" s="72"/>
      <c r="AX177" s="56"/>
      <c r="AY177" s="41"/>
      <c r="AZ177" s="81"/>
      <c r="BA177" s="13"/>
    </row>
    <row r="178" spans="1:53">
      <c r="A178" s="46" t="s">
        <v>56</v>
      </c>
      <c r="B178" s="46" t="s">
        <v>308</v>
      </c>
      <c r="C178" s="63">
        <v>135</v>
      </c>
      <c r="D178" s="77">
        <v>79</v>
      </c>
      <c r="E178" s="62">
        <f t="shared" si="37"/>
        <v>0.41481481481481486</v>
      </c>
      <c r="AK178" s="76">
        <f>AK177+1</f>
        <v>88</v>
      </c>
      <c r="AL178" s="46" t="s">
        <v>725</v>
      </c>
      <c r="AM178" s="63">
        <v>24</v>
      </c>
      <c r="AN178" s="77">
        <v>19</v>
      </c>
      <c r="AO178" s="62">
        <f t="shared" si="39"/>
        <v>0.20833333333333337</v>
      </c>
      <c r="AW178" s="72"/>
      <c r="AX178" s="56"/>
      <c r="AY178" s="41"/>
      <c r="AZ178" s="81"/>
      <c r="BA178" s="13"/>
    </row>
    <row r="179" spans="1:53">
      <c r="A179" s="46" t="s">
        <v>58</v>
      </c>
      <c r="B179" s="46" t="s">
        <v>458</v>
      </c>
      <c r="C179" s="63">
        <v>68</v>
      </c>
      <c r="D179" s="77">
        <v>30</v>
      </c>
      <c r="E179" s="62">
        <f t="shared" si="37"/>
        <v>0.55882352941176472</v>
      </c>
      <c r="AK179" s="76">
        <v>88</v>
      </c>
      <c r="AL179" s="46" t="s">
        <v>457</v>
      </c>
      <c r="AM179" s="63">
        <v>68</v>
      </c>
      <c r="AN179" s="77">
        <v>55</v>
      </c>
      <c r="AO179" s="62">
        <f t="shared" si="39"/>
        <v>0.19117647058823528</v>
      </c>
      <c r="AW179" s="72"/>
      <c r="AX179" s="56"/>
      <c r="AY179" s="41"/>
      <c r="AZ179" s="81"/>
      <c r="BA179" s="13"/>
    </row>
    <row r="180" spans="1:53">
      <c r="A180" s="46" t="s">
        <v>58</v>
      </c>
      <c r="B180" s="46" t="s">
        <v>731</v>
      </c>
      <c r="C180" s="63">
        <v>22</v>
      </c>
      <c r="D180" s="77">
        <v>9</v>
      </c>
      <c r="E180" s="62">
        <f t="shared" si="37"/>
        <v>0.59090909090909083</v>
      </c>
      <c r="AK180" s="76">
        <f>AK179+1</f>
        <v>89</v>
      </c>
      <c r="AL180" s="46" t="s">
        <v>550</v>
      </c>
      <c r="AM180" s="63">
        <v>49</v>
      </c>
      <c r="AN180" s="77">
        <v>40</v>
      </c>
      <c r="AO180" s="62">
        <f t="shared" si="39"/>
        <v>0.18367346938775508</v>
      </c>
      <c r="AW180" s="72"/>
      <c r="AX180" s="56"/>
      <c r="AY180" s="41"/>
      <c r="AZ180" s="81"/>
      <c r="BA180" s="13"/>
    </row>
    <row r="181" spans="1:53">
      <c r="A181" s="46" t="s">
        <v>1452</v>
      </c>
      <c r="B181" s="46" t="s">
        <v>403</v>
      </c>
      <c r="C181" s="63">
        <v>84</v>
      </c>
      <c r="D181" s="77">
        <v>61</v>
      </c>
      <c r="E181" s="62">
        <f t="shared" si="37"/>
        <v>0.27380952380952384</v>
      </c>
      <c r="AK181" s="76">
        <v>89</v>
      </c>
      <c r="AL181" s="46" t="s">
        <v>888</v>
      </c>
      <c r="AM181" s="63">
        <v>6</v>
      </c>
      <c r="AN181" s="77">
        <v>5</v>
      </c>
      <c r="AO181" s="62">
        <f t="shared" si="39"/>
        <v>0.16666666666666663</v>
      </c>
      <c r="AW181" s="72"/>
      <c r="AX181" s="56"/>
      <c r="AY181" s="41"/>
      <c r="AZ181" s="81"/>
      <c r="BA181" s="13"/>
    </row>
    <row r="182" spans="1:53">
      <c r="A182" s="46" t="s">
        <v>61</v>
      </c>
      <c r="B182" s="46" t="s">
        <v>287</v>
      </c>
      <c r="C182" s="63">
        <v>149</v>
      </c>
      <c r="D182" s="77">
        <v>48</v>
      </c>
      <c r="E182" s="62">
        <f t="shared" si="37"/>
        <v>0.67785234899328861</v>
      </c>
      <c r="AK182" s="76">
        <f>AK181+1</f>
        <v>90</v>
      </c>
      <c r="AL182" s="46" t="s">
        <v>895</v>
      </c>
      <c r="AM182" s="63">
        <v>6</v>
      </c>
      <c r="AN182" s="77">
        <v>5</v>
      </c>
      <c r="AO182" s="62">
        <f t="shared" si="39"/>
        <v>0.16666666666666663</v>
      </c>
      <c r="AW182" s="72"/>
      <c r="AX182" s="56"/>
      <c r="AY182" s="41"/>
      <c r="AZ182" s="81"/>
      <c r="BA182" s="13"/>
    </row>
    <row r="183" spans="1:53">
      <c r="A183" s="46" t="s">
        <v>58</v>
      </c>
      <c r="B183" s="46" t="s">
        <v>754</v>
      </c>
      <c r="C183" s="63">
        <v>20</v>
      </c>
      <c r="D183" s="77">
        <v>6</v>
      </c>
      <c r="E183" s="62">
        <f t="shared" si="37"/>
        <v>0.7</v>
      </c>
      <c r="AK183" s="76">
        <v>90</v>
      </c>
      <c r="AL183" s="46" t="s">
        <v>410</v>
      </c>
      <c r="AM183" s="63">
        <v>82</v>
      </c>
      <c r="AN183" s="77">
        <v>69</v>
      </c>
      <c r="AO183" s="62">
        <f t="shared" si="39"/>
        <v>0.15853658536585369</v>
      </c>
      <c r="AW183" s="72"/>
      <c r="AX183" s="56"/>
      <c r="AY183" s="41"/>
      <c r="AZ183" s="81"/>
      <c r="BA183" s="13"/>
    </row>
    <row r="184" spans="1:53">
      <c r="A184" s="46" t="s">
        <v>58</v>
      </c>
      <c r="B184" s="46" t="s">
        <v>805</v>
      </c>
      <c r="C184" s="63">
        <v>15</v>
      </c>
      <c r="D184" s="77">
        <v>14</v>
      </c>
      <c r="E184" s="62">
        <f t="shared" si="37"/>
        <v>6.6666666666666652E-2</v>
      </c>
      <c r="AK184" s="76">
        <f>AK183+1</f>
        <v>91</v>
      </c>
      <c r="AL184" s="46" t="s">
        <v>706</v>
      </c>
      <c r="AM184" s="63">
        <v>26</v>
      </c>
      <c r="AN184" s="77">
        <v>22</v>
      </c>
      <c r="AO184" s="62">
        <f t="shared" si="39"/>
        <v>0.15384615384615385</v>
      </c>
      <c r="AW184" s="72"/>
      <c r="AX184" s="56"/>
      <c r="AY184" s="41"/>
      <c r="AZ184" s="81"/>
      <c r="BA184" s="13"/>
    </row>
    <row r="185" spans="1:53">
      <c r="A185" s="46" t="s">
        <v>72</v>
      </c>
      <c r="B185" s="46" t="s">
        <v>765</v>
      </c>
      <c r="C185" s="63">
        <v>19</v>
      </c>
      <c r="D185" s="77">
        <v>15</v>
      </c>
      <c r="E185" s="62">
        <f t="shared" si="37"/>
        <v>0.21052631578947367</v>
      </c>
      <c r="AK185" s="76">
        <v>91</v>
      </c>
      <c r="AL185" s="46" t="s">
        <v>879</v>
      </c>
      <c r="AM185" s="63">
        <v>8</v>
      </c>
      <c r="AN185" s="77">
        <v>7</v>
      </c>
      <c r="AO185" s="62">
        <f t="shared" si="39"/>
        <v>0.125</v>
      </c>
      <c r="AW185" s="72"/>
      <c r="AX185" s="56"/>
      <c r="AY185" s="41"/>
      <c r="AZ185" s="81"/>
      <c r="BA185" s="13"/>
    </row>
    <row r="186" spans="1:53">
      <c r="A186" s="46" t="s">
        <v>61</v>
      </c>
      <c r="B186" s="46" t="s">
        <v>745</v>
      </c>
      <c r="C186" s="63">
        <v>21</v>
      </c>
      <c r="D186" s="77">
        <v>15</v>
      </c>
      <c r="E186" s="62">
        <f t="shared" si="37"/>
        <v>0.2857142857142857</v>
      </c>
      <c r="AK186" s="76">
        <f>AK185+1</f>
        <v>92</v>
      </c>
      <c r="AL186" s="46" t="s">
        <v>636</v>
      </c>
      <c r="AM186" s="63">
        <v>34</v>
      </c>
      <c r="AN186" s="77">
        <v>30</v>
      </c>
      <c r="AO186" s="62">
        <f t="shared" si="39"/>
        <v>0.11764705882352944</v>
      </c>
      <c r="AW186" s="72"/>
      <c r="AX186" s="56"/>
      <c r="AY186" s="41"/>
      <c r="AZ186" s="81"/>
      <c r="BA186" s="13"/>
    </row>
    <row r="187" spans="1:53">
      <c r="A187" s="46" t="s">
        <v>52</v>
      </c>
      <c r="B187" s="46" t="s">
        <v>225</v>
      </c>
      <c r="C187" s="63">
        <v>213</v>
      </c>
      <c r="D187" s="77">
        <v>123</v>
      </c>
      <c r="E187" s="62">
        <f t="shared" si="37"/>
        <v>0.42253521126760563</v>
      </c>
      <c r="AK187" s="76">
        <v>92</v>
      </c>
      <c r="AL187" s="46" t="s">
        <v>684</v>
      </c>
      <c r="AM187" s="63">
        <v>28</v>
      </c>
      <c r="AN187" s="77">
        <v>25</v>
      </c>
      <c r="AO187" s="62">
        <f t="shared" si="39"/>
        <v>0.1071428571428571</v>
      </c>
      <c r="AW187" s="72"/>
      <c r="AX187" s="56"/>
      <c r="AY187" s="41"/>
      <c r="AZ187" s="81"/>
      <c r="BA187" s="13"/>
    </row>
    <row r="188" spans="1:53">
      <c r="A188" s="46" t="s">
        <v>58</v>
      </c>
      <c r="B188" s="46" t="s">
        <v>412</v>
      </c>
      <c r="C188" s="63">
        <v>81</v>
      </c>
      <c r="D188" s="77">
        <v>51</v>
      </c>
      <c r="E188" s="62">
        <f t="shared" si="37"/>
        <v>0.37037037037037035</v>
      </c>
      <c r="AK188" s="76">
        <f>AK187+1</f>
        <v>93</v>
      </c>
      <c r="AL188" s="46" t="s">
        <v>720</v>
      </c>
      <c r="AM188" s="63">
        <v>24</v>
      </c>
      <c r="AN188" s="77">
        <v>22</v>
      </c>
      <c r="AO188" s="62">
        <f t="shared" si="39"/>
        <v>8.333333333333337E-2</v>
      </c>
      <c r="AW188" s="72"/>
      <c r="AX188" s="56"/>
      <c r="AY188" s="41"/>
      <c r="AZ188" s="81"/>
      <c r="BA188" s="13"/>
    </row>
    <row r="189" spans="1:53">
      <c r="A189" s="46" t="s">
        <v>64</v>
      </c>
      <c r="B189" s="46" t="s">
        <v>708</v>
      </c>
      <c r="C189" s="63">
        <v>25</v>
      </c>
      <c r="D189" s="77">
        <v>15</v>
      </c>
      <c r="E189" s="62">
        <f t="shared" si="37"/>
        <v>0.4</v>
      </c>
      <c r="AK189" s="76">
        <v>93</v>
      </c>
      <c r="AL189" s="46" t="s">
        <v>867</v>
      </c>
      <c r="AM189" s="63">
        <v>9</v>
      </c>
      <c r="AN189" s="77">
        <v>9</v>
      </c>
      <c r="AO189" s="62">
        <f t="shared" si="39"/>
        <v>0</v>
      </c>
      <c r="AW189" s="72"/>
      <c r="AX189" s="56"/>
      <c r="AY189" s="41"/>
      <c r="AZ189" s="81"/>
      <c r="BA189" s="13"/>
    </row>
    <row r="190" spans="1:53">
      <c r="A190" s="46" t="s">
        <v>56</v>
      </c>
      <c r="B190" s="46" t="s">
        <v>482</v>
      </c>
      <c r="C190" s="63">
        <v>63</v>
      </c>
      <c r="D190" s="77">
        <v>32</v>
      </c>
      <c r="E190" s="62">
        <f t="shared" si="37"/>
        <v>0.49206349206349209</v>
      </c>
      <c r="AK190" s="76">
        <f>AK189+1</f>
        <v>94</v>
      </c>
      <c r="AL190" s="46" t="s">
        <v>775</v>
      </c>
      <c r="AM190" s="63">
        <v>19</v>
      </c>
      <c r="AN190" s="77">
        <v>20</v>
      </c>
      <c r="AO190" s="62">
        <f t="shared" si="39"/>
        <v>-5.2631578947368363E-2</v>
      </c>
      <c r="AW190" s="72"/>
      <c r="AX190" s="56"/>
      <c r="AY190" s="41"/>
      <c r="AZ190" s="81"/>
      <c r="BA190" s="13"/>
    </row>
    <row r="191" spans="1:53">
      <c r="A191" s="46" t="s">
        <v>1452</v>
      </c>
      <c r="B191" s="46" t="s">
        <v>614</v>
      </c>
      <c r="C191" s="63">
        <v>37</v>
      </c>
      <c r="D191" s="77">
        <v>24</v>
      </c>
      <c r="E191" s="62">
        <f t="shared" si="37"/>
        <v>0.35135135135135132</v>
      </c>
      <c r="AK191" s="76">
        <v>94</v>
      </c>
      <c r="AL191" s="46" t="s">
        <v>718</v>
      </c>
      <c r="AM191" s="63">
        <v>24</v>
      </c>
      <c r="AN191" s="77">
        <v>26</v>
      </c>
      <c r="AO191" s="62">
        <f t="shared" si="39"/>
        <v>-8.3333333333333259E-2</v>
      </c>
      <c r="AW191" s="72"/>
      <c r="AX191" s="56"/>
      <c r="AY191" s="41"/>
      <c r="AZ191" s="81"/>
      <c r="BA191" s="13"/>
    </row>
    <row r="192" spans="1:53">
      <c r="A192" s="46" t="s">
        <v>72</v>
      </c>
      <c r="B192" s="46" t="s">
        <v>394</v>
      </c>
      <c r="C192" s="63">
        <v>87</v>
      </c>
      <c r="D192" s="77">
        <v>51</v>
      </c>
      <c r="E192" s="62">
        <f t="shared" si="37"/>
        <v>0.41379310344827591</v>
      </c>
      <c r="AK192" s="76">
        <f>AK191+1</f>
        <v>95</v>
      </c>
      <c r="AL192" s="46" t="s">
        <v>875</v>
      </c>
      <c r="AM192" s="63">
        <v>9</v>
      </c>
      <c r="AN192" s="77">
        <v>12</v>
      </c>
      <c r="AO192" s="62">
        <f t="shared" si="39"/>
        <v>-0.33333333333333326</v>
      </c>
      <c r="AW192" s="72"/>
      <c r="AX192" s="56"/>
      <c r="AY192" s="41"/>
      <c r="AZ192" s="81"/>
      <c r="BA192" s="13"/>
    </row>
    <row r="193" spans="1:53">
      <c r="A193" s="46" t="s">
        <v>52</v>
      </c>
      <c r="B193" s="46" t="s">
        <v>882</v>
      </c>
      <c r="C193" s="63">
        <v>7</v>
      </c>
      <c r="D193" s="77">
        <v>1</v>
      </c>
      <c r="E193" s="62">
        <f t="shared" si="37"/>
        <v>0.85714285714285721</v>
      </c>
      <c r="AK193" s="255" t="s">
        <v>42</v>
      </c>
      <c r="AL193" s="255"/>
      <c r="AM193" s="78">
        <f>SUM(AM5:AM192)</f>
        <v>34822</v>
      </c>
      <c r="AN193" s="78">
        <f>SUM(AN5:AN192)</f>
        <v>18510</v>
      </c>
      <c r="AO193" s="79">
        <f t="shared" si="39"/>
        <v>0.46843949227499859</v>
      </c>
      <c r="AW193" s="72"/>
      <c r="AX193" s="56"/>
      <c r="AY193" s="41"/>
      <c r="AZ193" s="81"/>
      <c r="BA193" s="13"/>
    </row>
    <row r="194" spans="1:53">
      <c r="A194" s="46" t="s">
        <v>56</v>
      </c>
      <c r="B194" s="46" t="s">
        <v>251</v>
      </c>
      <c r="C194" s="63">
        <v>186</v>
      </c>
      <c r="D194" s="77">
        <v>105</v>
      </c>
      <c r="E194" s="62">
        <f t="shared" si="37"/>
        <v>0.43548387096774188</v>
      </c>
      <c r="AW194" s="72"/>
      <c r="AX194" s="56"/>
      <c r="AY194" s="41"/>
      <c r="AZ194" s="81"/>
      <c r="BA194" s="13"/>
    </row>
    <row r="195" spans="1:53">
      <c r="A195" s="46" t="s">
        <v>72</v>
      </c>
      <c r="B195" s="46" t="s">
        <v>826</v>
      </c>
      <c r="C195" s="63">
        <v>12</v>
      </c>
      <c r="D195" s="77">
        <v>9</v>
      </c>
      <c r="E195" s="62">
        <f t="shared" si="37"/>
        <v>0.25</v>
      </c>
      <c r="AW195" s="72"/>
      <c r="AX195" s="56"/>
      <c r="AY195" s="41"/>
      <c r="AZ195" s="81"/>
      <c r="BA195" s="13"/>
    </row>
    <row r="196" spans="1:53">
      <c r="A196" s="46" t="s">
        <v>64</v>
      </c>
      <c r="B196" s="46" t="s">
        <v>732</v>
      </c>
      <c r="C196" s="63">
        <v>22</v>
      </c>
      <c r="D196" s="77">
        <v>11</v>
      </c>
      <c r="E196" s="62">
        <f t="shared" si="37"/>
        <v>0.5</v>
      </c>
      <c r="AW196" s="72"/>
      <c r="AX196" s="56"/>
      <c r="AY196" s="41"/>
      <c r="AZ196" s="81"/>
      <c r="BA196" s="13"/>
    </row>
    <row r="197" spans="1:53">
      <c r="A197" s="46" t="s">
        <v>52</v>
      </c>
      <c r="B197" s="46" t="s">
        <v>291</v>
      </c>
      <c r="C197" s="63">
        <v>147</v>
      </c>
      <c r="D197" s="77">
        <v>72</v>
      </c>
      <c r="E197" s="62">
        <f t="shared" si="37"/>
        <v>0.51020408163265307</v>
      </c>
      <c r="AW197" s="72"/>
      <c r="AX197" s="56"/>
      <c r="AY197" s="41"/>
      <c r="AZ197" s="81"/>
      <c r="BA197" s="13"/>
    </row>
    <row r="198" spans="1:53">
      <c r="A198" s="46" t="s">
        <v>52</v>
      </c>
      <c r="B198" s="46" t="s">
        <v>578</v>
      </c>
      <c r="C198" s="63">
        <v>44</v>
      </c>
      <c r="D198" s="77">
        <v>20</v>
      </c>
      <c r="E198" s="62">
        <f t="shared" ref="E198:E261" si="40">1-(D198/C198)</f>
        <v>0.54545454545454541</v>
      </c>
      <c r="AW198" s="72"/>
      <c r="AX198" s="56"/>
      <c r="AY198" s="41"/>
      <c r="AZ198" s="81"/>
      <c r="BA198" s="13"/>
    </row>
    <row r="199" spans="1:53">
      <c r="A199" s="46" t="s">
        <v>72</v>
      </c>
      <c r="B199" s="46" t="s">
        <v>257</v>
      </c>
      <c r="C199" s="63">
        <v>180</v>
      </c>
      <c r="D199" s="77">
        <v>75</v>
      </c>
      <c r="E199" s="62">
        <f t="shared" si="40"/>
        <v>0.58333333333333326</v>
      </c>
      <c r="AW199" s="72"/>
      <c r="AX199" s="56"/>
      <c r="AY199" s="41"/>
      <c r="AZ199" s="81"/>
      <c r="BA199" s="13"/>
    </row>
    <row r="200" spans="1:53">
      <c r="A200" s="46" t="s">
        <v>72</v>
      </c>
      <c r="B200" s="46" t="s">
        <v>352</v>
      </c>
      <c r="C200" s="63">
        <v>108</v>
      </c>
      <c r="D200" s="77">
        <v>60</v>
      </c>
      <c r="E200" s="62">
        <f t="shared" si="40"/>
        <v>0.44444444444444442</v>
      </c>
      <c r="AW200" s="72"/>
      <c r="AX200" s="56"/>
      <c r="AY200" s="41"/>
      <c r="AZ200" s="81"/>
      <c r="BA200" s="13"/>
    </row>
    <row r="201" spans="1:53">
      <c r="A201" s="46" t="s">
        <v>61</v>
      </c>
      <c r="B201" s="46" t="s">
        <v>844</v>
      </c>
      <c r="C201" s="63">
        <v>11</v>
      </c>
      <c r="D201" s="77">
        <v>10</v>
      </c>
      <c r="E201" s="62">
        <f t="shared" si="40"/>
        <v>9.0909090909090939E-2</v>
      </c>
      <c r="AW201" s="72"/>
      <c r="AX201" s="56"/>
      <c r="AY201" s="41"/>
      <c r="AZ201" s="81"/>
      <c r="BA201" s="13"/>
    </row>
    <row r="202" spans="1:53">
      <c r="A202" s="46" t="s">
        <v>52</v>
      </c>
      <c r="B202" s="46" t="s">
        <v>416</v>
      </c>
      <c r="C202" s="63">
        <v>80</v>
      </c>
      <c r="D202" s="77">
        <v>37</v>
      </c>
      <c r="E202" s="62">
        <f t="shared" si="40"/>
        <v>0.53749999999999998</v>
      </c>
      <c r="AW202" s="72"/>
      <c r="AX202" s="56"/>
      <c r="AY202" s="41"/>
      <c r="AZ202" s="81"/>
      <c r="BA202" s="13"/>
    </row>
    <row r="203" spans="1:53">
      <c r="A203" s="46" t="s">
        <v>72</v>
      </c>
      <c r="B203" s="46" t="s">
        <v>317</v>
      </c>
      <c r="C203" s="63">
        <v>129</v>
      </c>
      <c r="D203" s="77">
        <v>73</v>
      </c>
      <c r="E203" s="62">
        <f t="shared" si="40"/>
        <v>0.43410852713178294</v>
      </c>
      <c r="AW203" s="72"/>
      <c r="AX203" s="56"/>
      <c r="AY203" s="41"/>
      <c r="AZ203" s="81"/>
      <c r="BA203" s="13"/>
    </row>
    <row r="204" spans="1:53">
      <c r="A204" s="46" t="s">
        <v>52</v>
      </c>
      <c r="B204" s="46" t="s">
        <v>146</v>
      </c>
      <c r="C204" s="63">
        <v>408</v>
      </c>
      <c r="D204" s="77">
        <v>186</v>
      </c>
      <c r="E204" s="62">
        <f t="shared" si="40"/>
        <v>0.54411764705882359</v>
      </c>
      <c r="AW204" s="72"/>
      <c r="AX204" s="56"/>
      <c r="AY204" s="41"/>
      <c r="AZ204" s="81"/>
      <c r="BA204" s="13"/>
    </row>
    <row r="205" spans="1:53">
      <c r="A205" s="46" t="s">
        <v>52</v>
      </c>
      <c r="B205" s="46" t="s">
        <v>658</v>
      </c>
      <c r="C205" s="63">
        <v>31</v>
      </c>
      <c r="D205" s="77">
        <v>25</v>
      </c>
      <c r="E205" s="62">
        <f t="shared" si="40"/>
        <v>0.19354838709677424</v>
      </c>
      <c r="AW205" s="72"/>
      <c r="AX205" s="56"/>
      <c r="AY205" s="41"/>
      <c r="AZ205" s="81"/>
      <c r="BA205" s="13"/>
    </row>
    <row r="206" spans="1:53">
      <c r="A206" s="46" t="s">
        <v>56</v>
      </c>
      <c r="B206" s="46" t="s">
        <v>855</v>
      </c>
      <c r="C206" s="63">
        <v>10</v>
      </c>
      <c r="D206" s="77">
        <v>4</v>
      </c>
      <c r="E206" s="62">
        <f t="shared" si="40"/>
        <v>0.6</v>
      </c>
      <c r="AW206" s="72"/>
      <c r="AX206" s="56"/>
      <c r="AY206" s="41"/>
      <c r="AZ206" s="81"/>
      <c r="BA206" s="13"/>
    </row>
    <row r="207" spans="1:53">
      <c r="A207" s="46" t="s">
        <v>52</v>
      </c>
      <c r="B207" s="46" t="s">
        <v>92</v>
      </c>
      <c r="C207" s="63">
        <v>998</v>
      </c>
      <c r="D207" s="77">
        <v>494</v>
      </c>
      <c r="E207" s="62">
        <f t="shared" si="40"/>
        <v>0.50501002004008022</v>
      </c>
      <c r="AW207" s="72"/>
      <c r="AX207" s="56"/>
      <c r="AY207" s="41"/>
      <c r="AZ207" s="81"/>
      <c r="BA207" s="13"/>
    </row>
    <row r="208" spans="1:53">
      <c r="A208" s="46" t="s">
        <v>64</v>
      </c>
      <c r="B208" s="46" t="s">
        <v>242</v>
      </c>
      <c r="C208" s="63">
        <v>193</v>
      </c>
      <c r="D208" s="77">
        <v>91</v>
      </c>
      <c r="E208" s="62">
        <f t="shared" si="40"/>
        <v>0.52849740932642486</v>
      </c>
      <c r="AW208" s="72"/>
      <c r="AX208" s="56"/>
      <c r="AY208" s="82"/>
      <c r="AZ208" s="81"/>
      <c r="BA208" s="13"/>
    </row>
    <row r="209" spans="1:53">
      <c r="A209" s="46" t="s">
        <v>72</v>
      </c>
      <c r="B209" s="46" t="s">
        <v>877</v>
      </c>
      <c r="C209" s="63">
        <v>8</v>
      </c>
      <c r="D209" s="77">
        <v>3</v>
      </c>
      <c r="E209" s="62">
        <f t="shared" si="40"/>
        <v>0.625</v>
      </c>
      <c r="AW209" s="72"/>
      <c r="AX209" s="56"/>
      <c r="AY209" s="41"/>
      <c r="AZ209" s="81"/>
      <c r="BA209" s="13"/>
    </row>
    <row r="210" spans="1:53">
      <c r="A210" s="46" t="s">
        <v>52</v>
      </c>
      <c r="B210" s="46" t="s">
        <v>55</v>
      </c>
      <c r="C210" s="61">
        <v>10008</v>
      </c>
      <c r="D210" s="77">
        <v>3901</v>
      </c>
      <c r="E210" s="62">
        <f t="shared" si="40"/>
        <v>0.61021183053557149</v>
      </c>
      <c r="AW210" s="72"/>
      <c r="AX210" s="56"/>
      <c r="AY210" s="41"/>
      <c r="AZ210" s="81"/>
      <c r="BA210" s="13"/>
    </row>
    <row r="211" spans="1:53">
      <c r="A211" s="46" t="s">
        <v>72</v>
      </c>
      <c r="B211" s="46" t="s">
        <v>281</v>
      </c>
      <c r="C211" s="63">
        <v>154</v>
      </c>
      <c r="D211" s="77">
        <v>86</v>
      </c>
      <c r="E211" s="62">
        <f t="shared" si="40"/>
        <v>0.44155844155844159</v>
      </c>
      <c r="AW211" s="72"/>
      <c r="AX211" s="56"/>
      <c r="AY211" s="41"/>
      <c r="AZ211" s="81"/>
      <c r="BA211" s="13"/>
    </row>
    <row r="212" spans="1:53">
      <c r="A212" s="46" t="s">
        <v>61</v>
      </c>
      <c r="B212" s="46" t="s">
        <v>395</v>
      </c>
      <c r="C212" s="63">
        <v>87</v>
      </c>
      <c r="D212" s="77">
        <v>45</v>
      </c>
      <c r="E212" s="62">
        <f t="shared" si="40"/>
        <v>0.48275862068965514</v>
      </c>
      <c r="AW212" s="72"/>
      <c r="AX212" s="56"/>
      <c r="AY212" s="41"/>
      <c r="AZ212" s="81"/>
      <c r="BA212" s="13"/>
    </row>
    <row r="213" spans="1:53">
      <c r="A213" s="46" t="s">
        <v>52</v>
      </c>
      <c r="B213" s="46" t="s">
        <v>555</v>
      </c>
      <c r="C213" s="63">
        <v>48</v>
      </c>
      <c r="D213" s="77">
        <v>24</v>
      </c>
      <c r="E213" s="62">
        <f t="shared" si="40"/>
        <v>0.5</v>
      </c>
      <c r="AW213" s="72"/>
      <c r="AX213" s="56"/>
      <c r="AY213" s="41"/>
      <c r="AZ213" s="81"/>
      <c r="BA213" s="13"/>
    </row>
    <row r="214" spans="1:53">
      <c r="A214" s="46" t="s">
        <v>72</v>
      </c>
      <c r="B214" s="46" t="s">
        <v>790</v>
      </c>
      <c r="C214" s="63">
        <v>17</v>
      </c>
      <c r="D214" s="77">
        <v>10</v>
      </c>
      <c r="E214" s="62">
        <f t="shared" si="40"/>
        <v>0.41176470588235292</v>
      </c>
      <c r="AW214" s="72"/>
      <c r="AX214" s="56"/>
      <c r="AY214" s="41"/>
      <c r="AZ214" s="81"/>
      <c r="BA214" s="13"/>
    </row>
    <row r="215" spans="1:53">
      <c r="A215" s="46" t="s">
        <v>52</v>
      </c>
      <c r="B215" s="46" t="s">
        <v>271</v>
      </c>
      <c r="C215" s="63">
        <v>165</v>
      </c>
      <c r="D215" s="77">
        <v>74</v>
      </c>
      <c r="E215" s="62">
        <f t="shared" si="40"/>
        <v>0.55151515151515151</v>
      </c>
      <c r="AW215" s="72"/>
      <c r="AX215" s="56"/>
      <c r="AY215" s="41"/>
      <c r="AZ215" s="81"/>
      <c r="BA215" s="13"/>
    </row>
    <row r="216" spans="1:53">
      <c r="A216" s="46" t="s">
        <v>64</v>
      </c>
      <c r="B216" s="46" t="s">
        <v>579</v>
      </c>
      <c r="C216" s="63">
        <v>44</v>
      </c>
      <c r="D216" s="77">
        <v>21</v>
      </c>
      <c r="E216" s="62">
        <f t="shared" si="40"/>
        <v>0.52272727272727271</v>
      </c>
      <c r="AW216" s="72"/>
      <c r="AX216" s="56"/>
      <c r="AY216" s="82"/>
      <c r="AZ216" s="81"/>
      <c r="BA216" s="13"/>
    </row>
    <row r="217" spans="1:53">
      <c r="A217" s="46" t="s">
        <v>56</v>
      </c>
      <c r="B217" s="46" t="s">
        <v>202</v>
      </c>
      <c r="C217" s="63">
        <v>259</v>
      </c>
      <c r="D217" s="77">
        <v>153</v>
      </c>
      <c r="E217" s="62">
        <f t="shared" si="40"/>
        <v>0.40926640926640923</v>
      </c>
      <c r="AW217" s="72"/>
      <c r="AX217" s="56"/>
      <c r="AY217" s="41"/>
      <c r="AZ217" s="81"/>
      <c r="BA217" s="13"/>
    </row>
    <row r="218" spans="1:53">
      <c r="A218" s="46" t="s">
        <v>64</v>
      </c>
      <c r="B218" s="46" t="s">
        <v>74</v>
      </c>
      <c r="C218" s="61">
        <v>1616</v>
      </c>
      <c r="D218" s="77">
        <v>783</v>
      </c>
      <c r="E218" s="62">
        <f t="shared" si="40"/>
        <v>0.51547029702970293</v>
      </c>
      <c r="AW218" s="72"/>
      <c r="AX218" s="56"/>
      <c r="AY218" s="41"/>
      <c r="AZ218" s="81"/>
      <c r="BA218" s="13"/>
    </row>
    <row r="219" spans="1:53">
      <c r="A219" s="46" t="s">
        <v>1452</v>
      </c>
      <c r="B219" s="46" t="s">
        <v>589</v>
      </c>
      <c r="C219" s="63">
        <v>42</v>
      </c>
      <c r="D219" s="77">
        <v>25</v>
      </c>
      <c r="E219" s="62">
        <f t="shared" si="40"/>
        <v>0.40476190476190477</v>
      </c>
      <c r="AW219" s="72"/>
      <c r="AX219" s="56"/>
      <c r="AY219" s="41"/>
      <c r="AZ219" s="81"/>
      <c r="BA219" s="13"/>
    </row>
    <row r="220" spans="1:53">
      <c r="A220" s="46" t="s">
        <v>58</v>
      </c>
      <c r="B220" s="46" t="s">
        <v>856</v>
      </c>
      <c r="C220" s="63">
        <v>10</v>
      </c>
      <c r="D220" s="77">
        <v>5</v>
      </c>
      <c r="E220" s="62">
        <f t="shared" si="40"/>
        <v>0.5</v>
      </c>
      <c r="AW220" s="72"/>
      <c r="AX220" s="56"/>
      <c r="AY220" s="41"/>
      <c r="AZ220" s="81"/>
      <c r="BA220" s="13"/>
    </row>
    <row r="221" spans="1:53">
      <c r="A221" s="46" t="s">
        <v>52</v>
      </c>
      <c r="B221" s="46" t="s">
        <v>633</v>
      </c>
      <c r="C221" s="63">
        <v>34</v>
      </c>
      <c r="D221" s="77">
        <v>21</v>
      </c>
      <c r="E221" s="62">
        <f t="shared" si="40"/>
        <v>0.38235294117647056</v>
      </c>
      <c r="AW221" s="72"/>
      <c r="AX221" s="56"/>
      <c r="AY221" s="41"/>
      <c r="AZ221" s="81"/>
      <c r="BA221" s="13"/>
    </row>
    <row r="222" spans="1:53">
      <c r="A222" s="46" t="s">
        <v>72</v>
      </c>
      <c r="B222" s="46" t="s">
        <v>827</v>
      </c>
      <c r="C222" s="63">
        <v>12</v>
      </c>
      <c r="D222" s="77">
        <v>2</v>
      </c>
      <c r="E222" s="62">
        <f t="shared" si="40"/>
        <v>0.83333333333333337</v>
      </c>
      <c r="AW222" s="72"/>
      <c r="AX222" s="56"/>
      <c r="AY222" s="41"/>
      <c r="AZ222" s="81"/>
      <c r="BA222" s="13"/>
    </row>
    <row r="223" spans="1:53">
      <c r="A223" s="46" t="s">
        <v>72</v>
      </c>
      <c r="B223" s="46" t="s">
        <v>820</v>
      </c>
      <c r="C223" s="63">
        <v>13</v>
      </c>
      <c r="D223" s="77">
        <v>8</v>
      </c>
      <c r="E223" s="62">
        <f t="shared" si="40"/>
        <v>0.38461538461538458</v>
      </c>
      <c r="AW223" s="72"/>
      <c r="AX223" s="56"/>
      <c r="AY223" s="41"/>
      <c r="AZ223" s="81"/>
      <c r="BA223" s="13"/>
    </row>
    <row r="224" spans="1:53">
      <c r="A224" s="46" t="s">
        <v>72</v>
      </c>
      <c r="B224" s="46" t="s">
        <v>401</v>
      </c>
      <c r="C224" s="63">
        <v>85</v>
      </c>
      <c r="D224" s="77">
        <v>64</v>
      </c>
      <c r="E224" s="62">
        <f t="shared" si="40"/>
        <v>0.24705882352941178</v>
      </c>
      <c r="AW224" s="72"/>
      <c r="AX224" s="56"/>
      <c r="AY224" s="41"/>
      <c r="AZ224" s="81"/>
      <c r="BA224" s="13"/>
    </row>
    <row r="225" spans="1:53">
      <c r="A225" s="46" t="s">
        <v>64</v>
      </c>
      <c r="B225" s="46" t="s">
        <v>619</v>
      </c>
      <c r="C225" s="63">
        <v>36</v>
      </c>
      <c r="D225" s="77">
        <v>19</v>
      </c>
      <c r="E225" s="62">
        <f t="shared" si="40"/>
        <v>0.47222222222222221</v>
      </c>
      <c r="AW225" s="72"/>
      <c r="AX225" s="56"/>
      <c r="AY225" s="41"/>
      <c r="AZ225" s="81"/>
      <c r="BA225" s="13"/>
    </row>
    <row r="226" spans="1:53">
      <c r="A226" s="46" t="s">
        <v>1452</v>
      </c>
      <c r="B226" s="46" t="s">
        <v>515</v>
      </c>
      <c r="C226" s="63">
        <v>56</v>
      </c>
      <c r="D226" s="77">
        <v>32</v>
      </c>
      <c r="E226" s="62">
        <f t="shared" si="40"/>
        <v>0.4285714285714286</v>
      </c>
      <c r="AW226" s="72"/>
      <c r="AX226" s="56"/>
      <c r="AY226" s="41"/>
      <c r="AZ226" s="81"/>
      <c r="BA226" s="13"/>
    </row>
    <row r="227" spans="1:53">
      <c r="A227" s="46" t="s">
        <v>1452</v>
      </c>
      <c r="B227" s="46" t="s">
        <v>602</v>
      </c>
      <c r="C227" s="63">
        <v>40</v>
      </c>
      <c r="D227" s="77">
        <v>29</v>
      </c>
      <c r="E227" s="62">
        <f t="shared" si="40"/>
        <v>0.27500000000000002</v>
      </c>
      <c r="AW227" s="72"/>
      <c r="AX227" s="56"/>
      <c r="AY227" s="41"/>
      <c r="AZ227" s="81"/>
      <c r="BA227" s="13"/>
    </row>
    <row r="228" spans="1:53">
      <c r="A228" s="46" t="s">
        <v>72</v>
      </c>
      <c r="B228" s="46" t="s">
        <v>888</v>
      </c>
      <c r="C228" s="63">
        <v>6</v>
      </c>
      <c r="D228" s="77">
        <v>5</v>
      </c>
      <c r="E228" s="62">
        <f t="shared" si="40"/>
        <v>0.16666666666666663</v>
      </c>
      <c r="AW228" s="72"/>
      <c r="AX228" s="56"/>
      <c r="AY228" s="41"/>
      <c r="AZ228" s="81"/>
      <c r="BA228" s="13"/>
    </row>
    <row r="229" spans="1:53">
      <c r="A229" s="46" t="s">
        <v>61</v>
      </c>
      <c r="B229" s="46" t="s">
        <v>883</v>
      </c>
      <c r="C229" s="63">
        <v>7</v>
      </c>
      <c r="D229" s="77">
        <v>5</v>
      </c>
      <c r="E229" s="62">
        <f t="shared" si="40"/>
        <v>0.2857142857142857</v>
      </c>
      <c r="AW229" s="72"/>
      <c r="AX229" s="56"/>
      <c r="AY229" s="41"/>
      <c r="AZ229" s="81"/>
      <c r="BA229" s="13"/>
    </row>
    <row r="230" spans="1:53">
      <c r="A230" s="46" t="s">
        <v>52</v>
      </c>
      <c r="B230" s="46" t="s">
        <v>814</v>
      </c>
      <c r="C230" s="63">
        <v>14</v>
      </c>
      <c r="D230" s="77">
        <v>8</v>
      </c>
      <c r="E230" s="62">
        <f t="shared" si="40"/>
        <v>0.4285714285714286</v>
      </c>
      <c r="AW230" s="72"/>
      <c r="AX230" s="56"/>
      <c r="AY230" s="41"/>
      <c r="AZ230" s="81"/>
      <c r="BA230" s="13"/>
    </row>
    <row r="231" spans="1:53">
      <c r="A231" s="46" t="s">
        <v>72</v>
      </c>
      <c r="B231" s="46" t="s">
        <v>236</v>
      </c>
      <c r="C231" s="63">
        <v>199</v>
      </c>
      <c r="D231" s="77">
        <v>121</v>
      </c>
      <c r="E231" s="62">
        <f t="shared" si="40"/>
        <v>0.39195979899497491</v>
      </c>
      <c r="AW231" s="72"/>
      <c r="AX231" s="56"/>
      <c r="AY231" s="41"/>
      <c r="AZ231" s="81"/>
      <c r="BA231" s="13"/>
    </row>
    <row r="232" spans="1:53">
      <c r="A232" s="46" t="s">
        <v>52</v>
      </c>
      <c r="B232" s="46" t="s">
        <v>470</v>
      </c>
      <c r="C232" s="63">
        <v>65</v>
      </c>
      <c r="D232" s="77">
        <v>46</v>
      </c>
      <c r="E232" s="62">
        <f t="shared" si="40"/>
        <v>0.29230769230769227</v>
      </c>
      <c r="AW232" s="72"/>
      <c r="AX232" s="56"/>
      <c r="AY232" s="41"/>
      <c r="AZ232" s="81"/>
      <c r="BA232" s="13"/>
    </row>
    <row r="233" spans="1:53">
      <c r="A233" s="46" t="s">
        <v>56</v>
      </c>
      <c r="B233" s="46" t="s">
        <v>845</v>
      </c>
      <c r="C233" s="63">
        <v>11</v>
      </c>
      <c r="D233" s="77">
        <v>10</v>
      </c>
      <c r="E233" s="62">
        <f t="shared" si="40"/>
        <v>9.0909090909090939E-2</v>
      </c>
      <c r="AW233" s="72"/>
      <c r="AX233" s="56"/>
      <c r="AY233" s="41"/>
      <c r="AZ233" s="81"/>
      <c r="BA233" s="13"/>
    </row>
    <row r="234" spans="1:53">
      <c r="A234" s="46" t="s">
        <v>72</v>
      </c>
      <c r="B234" s="46" t="s">
        <v>185</v>
      </c>
      <c r="C234" s="63">
        <v>289</v>
      </c>
      <c r="D234" s="77">
        <v>167</v>
      </c>
      <c r="E234" s="62">
        <f t="shared" si="40"/>
        <v>0.42214532871972321</v>
      </c>
      <c r="AW234" s="72"/>
      <c r="AX234" s="56"/>
      <c r="AY234" s="41"/>
      <c r="AZ234" s="81"/>
      <c r="BA234" s="13"/>
    </row>
    <row r="235" spans="1:53">
      <c r="A235" s="46" t="s">
        <v>64</v>
      </c>
      <c r="B235" s="46" t="s">
        <v>897</v>
      </c>
      <c r="C235" s="63">
        <v>5</v>
      </c>
      <c r="D235" s="77">
        <v>1</v>
      </c>
      <c r="E235" s="62">
        <f t="shared" si="40"/>
        <v>0.8</v>
      </c>
      <c r="AW235" s="72"/>
      <c r="AX235" s="56"/>
      <c r="AY235" s="41"/>
      <c r="AZ235" s="81"/>
      <c r="BA235" s="13"/>
    </row>
    <row r="236" spans="1:53">
      <c r="A236" s="46" t="s">
        <v>61</v>
      </c>
      <c r="B236" s="46" t="s">
        <v>692</v>
      </c>
      <c r="C236" s="63">
        <v>27</v>
      </c>
      <c r="D236" s="77">
        <v>14</v>
      </c>
      <c r="E236" s="62">
        <f t="shared" si="40"/>
        <v>0.48148148148148151</v>
      </c>
      <c r="AW236" s="72"/>
      <c r="AX236" s="56"/>
      <c r="AY236" s="41"/>
      <c r="AZ236" s="81"/>
      <c r="BA236" s="13"/>
    </row>
    <row r="237" spans="1:53">
      <c r="A237" s="46" t="s">
        <v>52</v>
      </c>
      <c r="B237" s="46" t="s">
        <v>125</v>
      </c>
      <c r="C237" s="63">
        <v>583</v>
      </c>
      <c r="D237" s="77">
        <v>252</v>
      </c>
      <c r="E237" s="62">
        <f t="shared" si="40"/>
        <v>0.56775300171526588</v>
      </c>
      <c r="AW237" s="72"/>
      <c r="AX237" s="56"/>
      <c r="AY237" s="41"/>
      <c r="AZ237" s="81"/>
      <c r="BA237" s="13"/>
    </row>
    <row r="238" spans="1:53">
      <c r="A238" s="46" t="s">
        <v>1452</v>
      </c>
      <c r="B238" s="46" t="s">
        <v>542</v>
      </c>
      <c r="C238" s="63">
        <v>51</v>
      </c>
      <c r="D238" s="77">
        <v>46</v>
      </c>
      <c r="E238" s="62">
        <f t="shared" si="40"/>
        <v>9.8039215686274495E-2</v>
      </c>
      <c r="AW238" s="72"/>
      <c r="AX238" s="56"/>
      <c r="AY238" s="41"/>
      <c r="AZ238" s="81"/>
      <c r="BA238" s="13"/>
    </row>
    <row r="239" spans="1:53">
      <c r="A239" s="46" t="s">
        <v>72</v>
      </c>
      <c r="B239" s="46" t="s">
        <v>509</v>
      </c>
      <c r="C239" s="63">
        <v>58</v>
      </c>
      <c r="D239" s="77">
        <v>37</v>
      </c>
      <c r="E239" s="62">
        <f t="shared" si="40"/>
        <v>0.36206896551724133</v>
      </c>
      <c r="AW239" s="72"/>
      <c r="AX239" s="56"/>
      <c r="AY239" s="41"/>
      <c r="AZ239" s="81"/>
      <c r="BA239" s="13"/>
    </row>
    <row r="240" spans="1:53">
      <c r="A240" s="46" t="s">
        <v>72</v>
      </c>
      <c r="B240" s="46" t="s">
        <v>328</v>
      </c>
      <c r="C240" s="63">
        <v>123</v>
      </c>
      <c r="D240" s="77">
        <v>78</v>
      </c>
      <c r="E240" s="62">
        <f t="shared" si="40"/>
        <v>0.36585365853658536</v>
      </c>
      <c r="AW240" s="72"/>
      <c r="AX240" s="56"/>
      <c r="AY240" s="41"/>
      <c r="AZ240" s="81"/>
      <c r="BA240" s="13"/>
    </row>
    <row r="241" spans="1:53">
      <c r="A241" s="46" t="s">
        <v>56</v>
      </c>
      <c r="B241" s="46" t="s">
        <v>419</v>
      </c>
      <c r="C241" s="63">
        <v>78</v>
      </c>
      <c r="D241" s="77">
        <v>44</v>
      </c>
      <c r="E241" s="62">
        <f t="shared" si="40"/>
        <v>0.4358974358974359</v>
      </c>
      <c r="AW241" s="72"/>
      <c r="AX241" s="56"/>
      <c r="AY241" s="41"/>
      <c r="AZ241" s="81"/>
      <c r="BA241" s="13"/>
    </row>
    <row r="242" spans="1:53">
      <c r="A242" s="46" t="s">
        <v>58</v>
      </c>
      <c r="B242" s="46" t="s">
        <v>634</v>
      </c>
      <c r="C242" s="63">
        <v>34</v>
      </c>
      <c r="D242" s="77">
        <v>21</v>
      </c>
      <c r="E242" s="62">
        <f t="shared" si="40"/>
        <v>0.38235294117647056</v>
      </c>
      <c r="AW242" s="72"/>
      <c r="AX242" s="56"/>
      <c r="AY242" s="41"/>
      <c r="AZ242" s="81"/>
      <c r="BA242" s="13"/>
    </row>
    <row r="243" spans="1:53">
      <c r="A243" s="46" t="s">
        <v>52</v>
      </c>
      <c r="B243" s="46" t="s">
        <v>693</v>
      </c>
      <c r="C243" s="63">
        <v>27</v>
      </c>
      <c r="D243" s="77">
        <v>15</v>
      </c>
      <c r="E243" s="62">
        <f t="shared" si="40"/>
        <v>0.44444444444444442</v>
      </c>
      <c r="AW243" s="72"/>
      <c r="AX243" s="56"/>
      <c r="AY243" s="41"/>
      <c r="AZ243" s="81"/>
      <c r="BA243" s="13"/>
    </row>
    <row r="244" spans="1:53">
      <c r="A244" s="46" t="s">
        <v>58</v>
      </c>
      <c r="B244" s="46" t="s">
        <v>570</v>
      </c>
      <c r="C244" s="63">
        <v>45</v>
      </c>
      <c r="D244" s="77">
        <v>27</v>
      </c>
      <c r="E244" s="62">
        <f t="shared" si="40"/>
        <v>0.4</v>
      </c>
      <c r="AW244" s="72"/>
      <c r="AX244" s="56"/>
      <c r="AY244" s="41"/>
      <c r="AZ244" s="81"/>
      <c r="BA244" s="13"/>
    </row>
    <row r="245" spans="1:53">
      <c r="A245" s="46" t="s">
        <v>1452</v>
      </c>
      <c r="B245" s="46" t="s">
        <v>99</v>
      </c>
      <c r="C245" s="63">
        <v>880</v>
      </c>
      <c r="D245" s="77">
        <v>446</v>
      </c>
      <c r="E245" s="62">
        <f t="shared" si="40"/>
        <v>0.49318181818181817</v>
      </c>
      <c r="AW245" s="72"/>
      <c r="AX245" s="56"/>
      <c r="AY245" s="41"/>
      <c r="AZ245" s="81"/>
      <c r="BA245" s="13"/>
    </row>
    <row r="246" spans="1:53">
      <c r="A246" s="46" t="s">
        <v>58</v>
      </c>
      <c r="B246" s="46" t="s">
        <v>857</v>
      </c>
      <c r="C246" s="63">
        <v>10</v>
      </c>
      <c r="D246" s="77">
        <v>5</v>
      </c>
      <c r="E246" s="62">
        <f t="shared" si="40"/>
        <v>0.5</v>
      </c>
      <c r="AW246" s="72"/>
      <c r="AX246" s="56"/>
      <c r="AY246" s="41"/>
      <c r="AZ246" s="81"/>
      <c r="BA246" s="13"/>
    </row>
    <row r="247" spans="1:53">
      <c r="A247" s="46" t="s">
        <v>64</v>
      </c>
      <c r="B247" s="46" t="s">
        <v>471</v>
      </c>
      <c r="C247" s="63">
        <v>65</v>
      </c>
      <c r="D247" s="77">
        <v>38</v>
      </c>
      <c r="E247" s="62">
        <f t="shared" si="40"/>
        <v>0.41538461538461535</v>
      </c>
      <c r="AW247" s="72"/>
      <c r="AX247" s="56"/>
      <c r="AY247" s="41"/>
      <c r="AZ247" s="81"/>
      <c r="BA247" s="13"/>
    </row>
    <row r="248" spans="1:53">
      <c r="A248" s="46" t="s">
        <v>58</v>
      </c>
      <c r="B248" s="46" t="s">
        <v>694</v>
      </c>
      <c r="C248" s="63">
        <v>27</v>
      </c>
      <c r="D248" s="77">
        <v>28</v>
      </c>
      <c r="E248" s="62">
        <f t="shared" si="40"/>
        <v>-3.7037037037036979E-2</v>
      </c>
      <c r="AW248" s="72"/>
      <c r="AX248" s="56"/>
      <c r="AY248" s="41"/>
      <c r="AZ248" s="81"/>
      <c r="BA248" s="13"/>
    </row>
    <row r="249" spans="1:53">
      <c r="A249" s="46" t="s">
        <v>58</v>
      </c>
      <c r="B249" s="46" t="s">
        <v>359</v>
      </c>
      <c r="C249" s="63">
        <v>106</v>
      </c>
      <c r="D249" s="77">
        <v>62</v>
      </c>
      <c r="E249" s="62">
        <f t="shared" si="40"/>
        <v>0.41509433962264153</v>
      </c>
      <c r="AW249" s="72"/>
      <c r="AX249" s="56"/>
      <c r="AY249" s="41"/>
      <c r="AZ249" s="81"/>
      <c r="BA249" s="13"/>
    </row>
    <row r="250" spans="1:53">
      <c r="A250" s="46" t="s">
        <v>64</v>
      </c>
      <c r="B250" s="46" t="s">
        <v>590</v>
      </c>
      <c r="C250" s="63">
        <v>42</v>
      </c>
      <c r="D250" s="77">
        <v>25</v>
      </c>
      <c r="E250" s="62">
        <f t="shared" si="40"/>
        <v>0.40476190476190477</v>
      </c>
      <c r="AW250" s="72"/>
      <c r="AX250" s="56"/>
      <c r="AY250" s="82"/>
      <c r="AZ250" s="81"/>
      <c r="BA250" s="13"/>
    </row>
    <row r="251" spans="1:53">
      <c r="A251" s="46" t="s">
        <v>64</v>
      </c>
      <c r="B251" s="46" t="s">
        <v>440</v>
      </c>
      <c r="C251" s="63">
        <v>72</v>
      </c>
      <c r="D251" s="77">
        <v>34</v>
      </c>
      <c r="E251" s="62">
        <f t="shared" si="40"/>
        <v>0.52777777777777779</v>
      </c>
      <c r="AW251" s="72"/>
      <c r="AX251" s="56"/>
      <c r="AY251" s="41"/>
      <c r="AZ251" s="81"/>
      <c r="BA251" s="13"/>
    </row>
    <row r="252" spans="1:53">
      <c r="A252" s="46" t="s">
        <v>52</v>
      </c>
      <c r="B252" s="46" t="s">
        <v>69</v>
      </c>
      <c r="C252" s="61">
        <v>2583</v>
      </c>
      <c r="D252" s="77">
        <v>1345</v>
      </c>
      <c r="E252" s="62">
        <f t="shared" si="40"/>
        <v>0.47928765001935736</v>
      </c>
      <c r="AW252" s="72"/>
      <c r="AX252" s="56"/>
      <c r="AY252" s="41"/>
      <c r="AZ252" s="81"/>
      <c r="BA252" s="13"/>
    </row>
    <row r="253" spans="1:53">
      <c r="A253" s="46" t="s">
        <v>61</v>
      </c>
      <c r="B253" s="46" t="s">
        <v>472</v>
      </c>
      <c r="C253" s="63">
        <v>65</v>
      </c>
      <c r="D253" s="77">
        <v>20</v>
      </c>
      <c r="E253" s="62">
        <f t="shared" si="40"/>
        <v>0.69230769230769229</v>
      </c>
      <c r="AW253" s="72"/>
      <c r="AX253" s="56"/>
      <c r="AY253" s="41"/>
      <c r="AZ253" s="81"/>
      <c r="BA253" s="13"/>
    </row>
    <row r="254" spans="1:53">
      <c r="A254" s="46" t="s">
        <v>72</v>
      </c>
      <c r="B254" s="46" t="s">
        <v>566</v>
      </c>
      <c r="C254" s="63">
        <v>46</v>
      </c>
      <c r="D254" s="77">
        <v>33</v>
      </c>
      <c r="E254" s="62">
        <f t="shared" si="40"/>
        <v>0.28260869565217395</v>
      </c>
      <c r="AW254" s="72"/>
      <c r="AX254" s="56"/>
      <c r="AY254" s="41"/>
      <c r="AZ254" s="81"/>
      <c r="BA254" s="13"/>
    </row>
    <row r="255" spans="1:53">
      <c r="A255" s="46" t="s">
        <v>1452</v>
      </c>
      <c r="B255" s="46" t="s">
        <v>483</v>
      </c>
      <c r="C255" s="63">
        <v>63</v>
      </c>
      <c r="D255" s="77">
        <v>11</v>
      </c>
      <c r="E255" s="62">
        <f t="shared" si="40"/>
        <v>0.82539682539682535</v>
      </c>
      <c r="AW255" s="72"/>
      <c r="AX255" s="56"/>
      <c r="AY255" s="41"/>
      <c r="AZ255" s="81"/>
      <c r="BA255" s="13"/>
    </row>
    <row r="256" spans="1:53">
      <c r="A256" s="46" t="s">
        <v>79</v>
      </c>
      <c r="B256" s="46" t="s">
        <v>791</v>
      </c>
      <c r="C256" s="63">
        <v>17</v>
      </c>
      <c r="D256" s="77">
        <v>8</v>
      </c>
      <c r="E256" s="62">
        <f t="shared" si="40"/>
        <v>0.52941176470588236</v>
      </c>
      <c r="AW256" s="72"/>
      <c r="AX256" s="56"/>
      <c r="AY256" s="41"/>
      <c r="AZ256" s="81"/>
      <c r="BA256" s="13"/>
    </row>
    <row r="257" spans="1:53">
      <c r="A257" s="46" t="s">
        <v>64</v>
      </c>
      <c r="B257" s="46" t="s">
        <v>538</v>
      </c>
      <c r="C257" s="63">
        <v>52</v>
      </c>
      <c r="D257" s="77">
        <v>36</v>
      </c>
      <c r="E257" s="62">
        <f t="shared" si="40"/>
        <v>0.30769230769230771</v>
      </c>
      <c r="AW257" s="72"/>
      <c r="AX257" s="56"/>
      <c r="AY257" s="41"/>
      <c r="AZ257" s="81"/>
      <c r="BA257" s="13"/>
    </row>
    <row r="258" spans="1:53">
      <c r="A258" s="46" t="s">
        <v>52</v>
      </c>
      <c r="B258" s="46" t="s">
        <v>828</v>
      </c>
      <c r="C258" s="63">
        <v>12</v>
      </c>
      <c r="D258" s="77">
        <v>1</v>
      </c>
      <c r="E258" s="62">
        <f t="shared" si="40"/>
        <v>0.91666666666666663</v>
      </c>
      <c r="AW258" s="72"/>
      <c r="AX258" s="56"/>
      <c r="AY258" s="41"/>
      <c r="AZ258" s="81"/>
      <c r="BA258" s="13"/>
    </row>
    <row r="259" spans="1:53">
      <c r="A259" s="46" t="s">
        <v>58</v>
      </c>
      <c r="B259" s="46" t="s">
        <v>719</v>
      </c>
      <c r="C259" s="63">
        <v>24</v>
      </c>
      <c r="D259" s="77">
        <v>20</v>
      </c>
      <c r="E259" s="62">
        <f t="shared" si="40"/>
        <v>0.16666666666666663</v>
      </c>
      <c r="AW259" s="72"/>
      <c r="AX259" s="56"/>
      <c r="AY259" s="41"/>
      <c r="AZ259" s="81"/>
      <c r="BA259" s="13"/>
    </row>
    <row r="260" spans="1:53">
      <c r="A260" s="46" t="s">
        <v>72</v>
      </c>
      <c r="B260" s="46" t="s">
        <v>580</v>
      </c>
      <c r="C260" s="63">
        <v>44</v>
      </c>
      <c r="D260" s="77">
        <v>28</v>
      </c>
      <c r="E260" s="62">
        <f t="shared" si="40"/>
        <v>0.36363636363636365</v>
      </c>
      <c r="AW260" s="72"/>
      <c r="AX260" s="56"/>
      <c r="AY260" s="41"/>
      <c r="AZ260" s="81"/>
      <c r="BA260" s="13"/>
    </row>
    <row r="261" spans="1:53">
      <c r="A261" s="46" t="s">
        <v>58</v>
      </c>
      <c r="B261" s="46" t="s">
        <v>520</v>
      </c>
      <c r="C261" s="63">
        <v>55</v>
      </c>
      <c r="D261" s="77">
        <v>38</v>
      </c>
      <c r="E261" s="62">
        <f t="shared" si="40"/>
        <v>0.30909090909090908</v>
      </c>
      <c r="AW261" s="72"/>
      <c r="AX261" s="56"/>
      <c r="AY261" s="41"/>
      <c r="AZ261" s="81"/>
      <c r="BA261" s="13"/>
    </row>
    <row r="262" spans="1:53">
      <c r="A262" s="46" t="s">
        <v>52</v>
      </c>
      <c r="B262" s="46" t="s">
        <v>321</v>
      </c>
      <c r="C262" s="63">
        <v>126</v>
      </c>
      <c r="D262" s="77">
        <v>80</v>
      </c>
      <c r="E262" s="62">
        <f t="shared" ref="E262:E325" si="41">1-(D262/C262)</f>
        <v>0.36507936507936511</v>
      </c>
      <c r="AW262" s="72"/>
      <c r="AX262" s="56"/>
      <c r="AY262" s="41"/>
      <c r="AZ262" s="81"/>
      <c r="BA262" s="13"/>
    </row>
    <row r="263" spans="1:53">
      <c r="A263" s="46" t="s">
        <v>64</v>
      </c>
      <c r="B263" s="46" t="s">
        <v>889</v>
      </c>
      <c r="C263" s="63">
        <v>6</v>
      </c>
      <c r="D263" s="77">
        <v>9</v>
      </c>
      <c r="E263" s="62">
        <f t="shared" si="41"/>
        <v>-0.5</v>
      </c>
      <c r="AW263" s="72"/>
      <c r="AX263" s="56"/>
      <c r="AY263" s="41"/>
      <c r="AZ263" s="81"/>
      <c r="BA263" s="13"/>
    </row>
    <row r="264" spans="1:53">
      <c r="A264" s="46" t="s">
        <v>52</v>
      </c>
      <c r="B264" s="46" t="s">
        <v>268</v>
      </c>
      <c r="C264" s="63">
        <v>166</v>
      </c>
      <c r="D264" s="77">
        <v>104</v>
      </c>
      <c r="E264" s="62">
        <f t="shared" si="41"/>
        <v>0.37349397590361444</v>
      </c>
      <c r="AW264" s="72"/>
      <c r="AX264" s="56"/>
      <c r="AY264" s="41"/>
      <c r="AZ264" s="81"/>
      <c r="BA264" s="13"/>
    </row>
    <row r="265" spans="1:53">
      <c r="A265" s="46" t="s">
        <v>58</v>
      </c>
      <c r="B265" s="46" t="s">
        <v>682</v>
      </c>
      <c r="C265" s="63">
        <v>28</v>
      </c>
      <c r="D265" s="77">
        <v>15</v>
      </c>
      <c r="E265" s="62">
        <f t="shared" si="41"/>
        <v>0.4642857142857143</v>
      </c>
      <c r="AW265" s="72"/>
      <c r="AX265" s="56"/>
      <c r="AY265" s="41"/>
      <c r="AZ265" s="81"/>
      <c r="BA265" s="13"/>
    </row>
    <row r="266" spans="1:53">
      <c r="A266" s="46" t="s">
        <v>72</v>
      </c>
      <c r="B266" s="46" t="s">
        <v>867</v>
      </c>
      <c r="C266" s="63">
        <v>9</v>
      </c>
      <c r="D266" s="77">
        <v>9</v>
      </c>
      <c r="E266" s="62">
        <f t="shared" si="41"/>
        <v>0</v>
      </c>
      <c r="AW266" s="72"/>
      <c r="AX266" s="56"/>
      <c r="AY266" s="41"/>
      <c r="AZ266" s="81"/>
      <c r="BA266" s="13"/>
    </row>
    <row r="267" spans="1:53">
      <c r="A267" s="46" t="s">
        <v>56</v>
      </c>
      <c r="B267" s="46" t="s">
        <v>868</v>
      </c>
      <c r="C267" s="63">
        <v>9</v>
      </c>
      <c r="D267" s="77">
        <v>4</v>
      </c>
      <c r="E267" s="62">
        <f t="shared" si="41"/>
        <v>0.55555555555555558</v>
      </c>
      <c r="AW267" s="72"/>
      <c r="AX267" s="56"/>
      <c r="AY267" s="41"/>
      <c r="AZ267" s="81"/>
      <c r="BA267" s="13"/>
    </row>
    <row r="268" spans="1:53">
      <c r="A268" s="46" t="s">
        <v>58</v>
      </c>
      <c r="B268" s="46" t="s">
        <v>609</v>
      </c>
      <c r="C268" s="63">
        <v>39</v>
      </c>
      <c r="D268" s="77">
        <v>21</v>
      </c>
      <c r="E268" s="62">
        <f t="shared" si="41"/>
        <v>0.46153846153846156</v>
      </c>
      <c r="AW268" s="72"/>
      <c r="AX268" s="56"/>
      <c r="AY268" s="41"/>
      <c r="AZ268" s="81"/>
      <c r="BA268" s="13"/>
    </row>
    <row r="269" spans="1:53">
      <c r="A269" s="46" t="s">
        <v>72</v>
      </c>
      <c r="B269" s="46" t="s">
        <v>228</v>
      </c>
      <c r="C269" s="63">
        <v>209</v>
      </c>
      <c r="D269" s="77">
        <v>85</v>
      </c>
      <c r="E269" s="62">
        <f t="shared" si="41"/>
        <v>0.59330143540669855</v>
      </c>
      <c r="AW269" s="72"/>
      <c r="AX269" s="56"/>
      <c r="AY269" s="41"/>
      <c r="AZ269" s="81"/>
      <c r="BA269" s="13"/>
    </row>
    <row r="270" spans="1:53">
      <c r="A270" s="46" t="s">
        <v>64</v>
      </c>
      <c r="B270" s="46" t="s">
        <v>232</v>
      </c>
      <c r="C270" s="63">
        <v>202</v>
      </c>
      <c r="D270" s="77">
        <v>117</v>
      </c>
      <c r="E270" s="62">
        <f t="shared" si="41"/>
        <v>0.42079207920792083</v>
      </c>
      <c r="AW270" s="72"/>
      <c r="AX270" s="56"/>
      <c r="AY270" s="41"/>
      <c r="AZ270" s="81"/>
      <c r="BA270" s="13"/>
    </row>
    <row r="271" spans="1:53">
      <c r="A271" s="46" t="s">
        <v>61</v>
      </c>
      <c r="B271" s="46" t="s">
        <v>900</v>
      </c>
      <c r="C271" s="63">
        <v>4</v>
      </c>
      <c r="D271" s="77">
        <v>3</v>
      </c>
      <c r="E271" s="62">
        <f t="shared" si="41"/>
        <v>0.25</v>
      </c>
      <c r="AW271" s="72"/>
      <c r="AX271" s="56"/>
      <c r="AY271" s="41"/>
      <c r="AZ271" s="81"/>
      <c r="BA271" s="13"/>
    </row>
    <row r="272" spans="1:53">
      <c r="A272" s="46" t="s">
        <v>64</v>
      </c>
      <c r="B272" s="46" t="s">
        <v>615</v>
      </c>
      <c r="C272" s="63">
        <v>37</v>
      </c>
      <c r="D272" s="77">
        <v>21</v>
      </c>
      <c r="E272" s="62">
        <f t="shared" si="41"/>
        <v>0.43243243243243246</v>
      </c>
      <c r="AW272" s="72"/>
      <c r="AX272" s="56"/>
      <c r="AY272" s="41"/>
      <c r="AZ272" s="81"/>
      <c r="BA272" s="13"/>
    </row>
    <row r="273" spans="1:53">
      <c r="A273" s="46" t="s">
        <v>52</v>
      </c>
      <c r="B273" s="46" t="s">
        <v>491</v>
      </c>
      <c r="C273" s="63">
        <v>62</v>
      </c>
      <c r="D273" s="77">
        <v>39</v>
      </c>
      <c r="E273" s="62">
        <f t="shared" si="41"/>
        <v>0.37096774193548387</v>
      </c>
      <c r="AW273" s="72"/>
      <c r="AX273" s="56"/>
      <c r="AY273" s="41"/>
      <c r="AZ273" s="81"/>
      <c r="BA273" s="13"/>
    </row>
    <row r="274" spans="1:53">
      <c r="A274" s="46" t="s">
        <v>58</v>
      </c>
      <c r="B274" s="46" t="s">
        <v>275</v>
      </c>
      <c r="C274" s="63">
        <v>161</v>
      </c>
      <c r="D274" s="77">
        <v>103</v>
      </c>
      <c r="E274" s="62">
        <f t="shared" si="41"/>
        <v>0.36024844720496896</v>
      </c>
      <c r="AW274" s="72"/>
      <c r="AX274" s="56"/>
      <c r="AY274" s="41"/>
      <c r="AZ274" s="81"/>
      <c r="BA274" s="13"/>
    </row>
    <row r="275" spans="1:53">
      <c r="A275" s="46" t="s">
        <v>52</v>
      </c>
      <c r="B275" s="46" t="s">
        <v>117</v>
      </c>
      <c r="C275" s="63">
        <v>636</v>
      </c>
      <c r="D275" s="77">
        <v>323</v>
      </c>
      <c r="E275" s="62">
        <f t="shared" si="41"/>
        <v>0.49213836477987416</v>
      </c>
      <c r="AW275" s="72"/>
      <c r="AX275" s="56"/>
      <c r="AY275" s="41"/>
      <c r="AZ275" s="81"/>
      <c r="BA275" s="13"/>
    </row>
    <row r="276" spans="1:53">
      <c r="A276" s="46" t="s">
        <v>58</v>
      </c>
      <c r="B276" s="46" t="s">
        <v>195</v>
      </c>
      <c r="C276" s="63">
        <v>265</v>
      </c>
      <c r="D276" s="77">
        <v>159</v>
      </c>
      <c r="E276" s="62">
        <f t="shared" si="41"/>
        <v>0.4</v>
      </c>
      <c r="AW276" s="72"/>
      <c r="AX276" s="56"/>
      <c r="AY276" s="41"/>
      <c r="AZ276" s="81"/>
      <c r="BA276" s="13"/>
    </row>
    <row r="277" spans="1:53">
      <c r="A277" s="46" t="s">
        <v>61</v>
      </c>
      <c r="B277" s="46" t="s">
        <v>484</v>
      </c>
      <c r="C277" s="63">
        <v>63</v>
      </c>
      <c r="D277" s="77">
        <v>34</v>
      </c>
      <c r="E277" s="62">
        <f t="shared" si="41"/>
        <v>0.46031746031746035</v>
      </c>
      <c r="AW277" s="72"/>
      <c r="AX277" s="56"/>
      <c r="AY277" s="41"/>
      <c r="AZ277" s="81"/>
      <c r="BA277" s="13"/>
    </row>
    <row r="278" spans="1:53">
      <c r="A278" s="46" t="s">
        <v>72</v>
      </c>
      <c r="B278" s="46" t="s">
        <v>733</v>
      </c>
      <c r="C278" s="63">
        <v>22</v>
      </c>
      <c r="D278" s="77">
        <v>13</v>
      </c>
      <c r="E278" s="62">
        <f t="shared" si="41"/>
        <v>0.40909090909090906</v>
      </c>
      <c r="AW278" s="72"/>
      <c r="AX278" s="56"/>
      <c r="AY278" s="41"/>
      <c r="AZ278" s="81"/>
      <c r="BA278" s="13"/>
    </row>
    <row r="279" spans="1:53">
      <c r="A279" s="46" t="s">
        <v>72</v>
      </c>
      <c r="B279" s="46" t="s">
        <v>326</v>
      </c>
      <c r="C279" s="63">
        <v>124</v>
      </c>
      <c r="D279" s="77">
        <v>78</v>
      </c>
      <c r="E279" s="62">
        <f t="shared" si="41"/>
        <v>0.37096774193548387</v>
      </c>
      <c r="AW279" s="72"/>
      <c r="AX279" s="56"/>
      <c r="AY279" s="41"/>
      <c r="AZ279" s="81"/>
      <c r="BA279" s="13"/>
    </row>
    <row r="280" spans="1:53">
      <c r="A280" s="46" t="s">
        <v>58</v>
      </c>
      <c r="B280" s="46" t="s">
        <v>829</v>
      </c>
      <c r="C280" s="63">
        <v>12</v>
      </c>
      <c r="D280" s="77">
        <v>8</v>
      </c>
      <c r="E280" s="62">
        <f t="shared" si="41"/>
        <v>0.33333333333333337</v>
      </c>
      <c r="AW280" s="72"/>
      <c r="AX280" s="56"/>
      <c r="AY280" s="41"/>
      <c r="AZ280" s="81"/>
      <c r="BA280" s="13"/>
    </row>
    <row r="281" spans="1:53">
      <c r="A281" s="46" t="s">
        <v>52</v>
      </c>
      <c r="B281" s="46" t="s">
        <v>603</v>
      </c>
      <c r="C281" s="63">
        <v>40</v>
      </c>
      <c r="D281" s="77">
        <v>27</v>
      </c>
      <c r="E281" s="62">
        <f t="shared" si="41"/>
        <v>0.32499999999999996</v>
      </c>
      <c r="AW281" s="72"/>
      <c r="AX281" s="56"/>
      <c r="AY281" s="41"/>
      <c r="AZ281" s="81"/>
      <c r="BA281" s="13"/>
    </row>
    <row r="282" spans="1:53">
      <c r="A282" s="46" t="s">
        <v>56</v>
      </c>
      <c r="B282" s="46" t="s">
        <v>529</v>
      </c>
      <c r="C282" s="63">
        <v>53</v>
      </c>
      <c r="D282" s="77">
        <v>36</v>
      </c>
      <c r="E282" s="62">
        <f t="shared" si="41"/>
        <v>0.32075471698113212</v>
      </c>
      <c r="AW282" s="72"/>
      <c r="AX282" s="56"/>
      <c r="AY282" s="41"/>
      <c r="AZ282" s="81"/>
      <c r="BA282" s="13"/>
    </row>
    <row r="283" spans="1:53">
      <c r="A283" s="46" t="s">
        <v>58</v>
      </c>
      <c r="B283" s="46" t="s">
        <v>417</v>
      </c>
      <c r="C283" s="63">
        <v>80</v>
      </c>
      <c r="D283" s="77">
        <v>59</v>
      </c>
      <c r="E283" s="62">
        <f t="shared" si="41"/>
        <v>0.26249999999999996</v>
      </c>
      <c r="AW283" s="72"/>
      <c r="AX283" s="56"/>
      <c r="AY283" s="41"/>
      <c r="AZ283" s="81"/>
      <c r="BA283" s="13"/>
    </row>
    <row r="284" spans="1:53">
      <c r="A284" s="46" t="s">
        <v>58</v>
      </c>
      <c r="B284" s="46" t="s">
        <v>635</v>
      </c>
      <c r="C284" s="63">
        <v>34</v>
      </c>
      <c r="D284" s="77">
        <v>19</v>
      </c>
      <c r="E284" s="62">
        <f t="shared" si="41"/>
        <v>0.44117647058823528</v>
      </c>
      <c r="AW284" s="72"/>
      <c r="AX284" s="56"/>
      <c r="AY284" s="41"/>
      <c r="AZ284" s="81"/>
      <c r="BA284" s="13"/>
    </row>
    <row r="285" spans="1:53">
      <c r="A285" s="46" t="s">
        <v>72</v>
      </c>
      <c r="B285" s="46" t="s">
        <v>153</v>
      </c>
      <c r="C285" s="63">
        <v>378</v>
      </c>
      <c r="D285" s="77">
        <v>144</v>
      </c>
      <c r="E285" s="62">
        <f t="shared" si="41"/>
        <v>0.61904761904761907</v>
      </c>
      <c r="AW285" s="72"/>
      <c r="AX285" s="56"/>
      <c r="AY285" s="41"/>
      <c r="AZ285" s="81"/>
      <c r="BA285" s="13"/>
    </row>
    <row r="286" spans="1:53">
      <c r="A286" s="46" t="s">
        <v>72</v>
      </c>
      <c r="B286" s="46" t="s">
        <v>780</v>
      </c>
      <c r="C286" s="63">
        <v>18</v>
      </c>
      <c r="D286" s="77">
        <v>3</v>
      </c>
      <c r="E286" s="62">
        <f t="shared" si="41"/>
        <v>0.83333333333333337</v>
      </c>
      <c r="AW286" s="72"/>
      <c r="AX286" s="56"/>
      <c r="AY286" s="41"/>
      <c r="AZ286" s="81"/>
      <c r="BA286" s="13"/>
    </row>
    <row r="287" spans="1:53">
      <c r="A287" s="46" t="s">
        <v>58</v>
      </c>
      <c r="B287" s="46" t="s">
        <v>492</v>
      </c>
      <c r="C287" s="63">
        <v>62</v>
      </c>
      <c r="D287" s="77">
        <v>34</v>
      </c>
      <c r="E287" s="62">
        <f t="shared" si="41"/>
        <v>0.45161290322580649</v>
      </c>
      <c r="AW287" s="72"/>
      <c r="AX287" s="56"/>
      <c r="AY287" s="41"/>
      <c r="AZ287" s="81"/>
      <c r="BA287" s="13"/>
    </row>
    <row r="288" spans="1:53">
      <c r="A288" s="46" t="s">
        <v>1452</v>
      </c>
      <c r="B288" s="46" t="s">
        <v>734</v>
      </c>
      <c r="C288" s="63">
        <v>22</v>
      </c>
      <c r="D288" s="77">
        <v>8</v>
      </c>
      <c r="E288" s="62">
        <f t="shared" si="41"/>
        <v>0.63636363636363635</v>
      </c>
      <c r="AW288" s="72"/>
      <c r="AX288" s="56"/>
      <c r="AY288" s="41"/>
      <c r="AZ288" s="81"/>
      <c r="BA288" s="13"/>
    </row>
    <row r="289" spans="1:53">
      <c r="A289" s="46" t="s">
        <v>1452</v>
      </c>
      <c r="B289" s="46" t="s">
        <v>746</v>
      </c>
      <c r="C289" s="63">
        <v>21</v>
      </c>
      <c r="D289" s="77">
        <v>11</v>
      </c>
      <c r="E289" s="62">
        <f t="shared" si="41"/>
        <v>0.47619047619047616</v>
      </c>
      <c r="AW289" s="72"/>
      <c r="AX289" s="56"/>
      <c r="AY289" s="41"/>
      <c r="AZ289" s="81"/>
      <c r="BA289" s="13"/>
    </row>
    <row r="290" spans="1:53">
      <c r="A290" s="46" t="s">
        <v>52</v>
      </c>
      <c r="B290" s="46" t="s">
        <v>245</v>
      </c>
      <c r="C290" s="63">
        <v>189</v>
      </c>
      <c r="D290" s="77">
        <v>67</v>
      </c>
      <c r="E290" s="62">
        <f t="shared" si="41"/>
        <v>0.64550264550264558</v>
      </c>
      <c r="AW290" s="72"/>
      <c r="AX290" s="56"/>
      <c r="AY290" s="41"/>
      <c r="AZ290" s="81"/>
      <c r="BA290" s="13"/>
    </row>
    <row r="291" spans="1:53">
      <c r="A291" s="46" t="s">
        <v>64</v>
      </c>
      <c r="B291" s="46" t="s">
        <v>655</v>
      </c>
      <c r="C291" s="63">
        <v>32</v>
      </c>
      <c r="D291" s="77">
        <v>22</v>
      </c>
      <c r="E291" s="62">
        <f t="shared" si="41"/>
        <v>0.3125</v>
      </c>
      <c r="AW291" s="72"/>
      <c r="AX291" s="56"/>
      <c r="AY291" s="41"/>
      <c r="AZ291" s="81"/>
      <c r="BA291" s="13"/>
    </row>
    <row r="292" spans="1:53">
      <c r="A292" s="46" t="s">
        <v>64</v>
      </c>
      <c r="B292" s="46" t="s">
        <v>610</v>
      </c>
      <c r="C292" s="63">
        <v>39</v>
      </c>
      <c r="D292" s="77">
        <v>26</v>
      </c>
      <c r="E292" s="62">
        <f t="shared" si="41"/>
        <v>0.33333333333333337</v>
      </c>
      <c r="AW292" s="72"/>
      <c r="AX292" s="56"/>
      <c r="AY292" s="41"/>
      <c r="AZ292" s="81"/>
      <c r="BA292" s="13"/>
    </row>
    <row r="293" spans="1:53">
      <c r="A293" s="46" t="s">
        <v>58</v>
      </c>
      <c r="B293" s="46" t="s">
        <v>501</v>
      </c>
      <c r="C293" s="63">
        <v>60</v>
      </c>
      <c r="D293" s="77">
        <v>37</v>
      </c>
      <c r="E293" s="62">
        <f t="shared" si="41"/>
        <v>0.3833333333333333</v>
      </c>
      <c r="AW293" s="72"/>
      <c r="AX293" s="56"/>
      <c r="AY293" s="41"/>
      <c r="AZ293" s="81"/>
      <c r="BA293" s="13"/>
    </row>
    <row r="294" spans="1:53">
      <c r="A294" s="46" t="s">
        <v>52</v>
      </c>
      <c r="B294" s="46" t="s">
        <v>354</v>
      </c>
      <c r="C294" s="63">
        <v>107</v>
      </c>
      <c r="D294" s="77">
        <v>51</v>
      </c>
      <c r="E294" s="62">
        <f t="shared" si="41"/>
        <v>0.52336448598130847</v>
      </c>
      <c r="AW294" s="72"/>
      <c r="AX294" s="56"/>
      <c r="AY294" s="41"/>
      <c r="AZ294" s="81"/>
      <c r="BA294" s="13"/>
    </row>
    <row r="295" spans="1:53">
      <c r="A295" s="46" t="s">
        <v>72</v>
      </c>
      <c r="B295" s="46" t="s">
        <v>95</v>
      </c>
      <c r="C295" s="63">
        <v>942</v>
      </c>
      <c r="D295" s="77">
        <v>521</v>
      </c>
      <c r="E295" s="62">
        <f t="shared" si="41"/>
        <v>0.44692144373673037</v>
      </c>
      <c r="AW295" s="72"/>
      <c r="AX295" s="56"/>
      <c r="AY295" s="41"/>
      <c r="AZ295" s="81"/>
      <c r="BA295" s="13"/>
    </row>
    <row r="296" spans="1:53">
      <c r="A296" s="46" t="s">
        <v>79</v>
      </c>
      <c r="B296" s="46" t="s">
        <v>473</v>
      </c>
      <c r="C296" s="63">
        <v>65</v>
      </c>
      <c r="D296" s="77">
        <v>34</v>
      </c>
      <c r="E296" s="62">
        <f t="shared" si="41"/>
        <v>0.47692307692307689</v>
      </c>
      <c r="AW296" s="72"/>
      <c r="AX296" s="56"/>
      <c r="AY296" s="41"/>
      <c r="AZ296" s="81"/>
      <c r="BA296" s="13"/>
    </row>
    <row r="297" spans="1:53">
      <c r="A297" s="46" t="s">
        <v>72</v>
      </c>
      <c r="B297" s="46" t="s">
        <v>413</v>
      </c>
      <c r="C297" s="63">
        <v>81</v>
      </c>
      <c r="D297" s="77">
        <v>44</v>
      </c>
      <c r="E297" s="62">
        <f t="shared" si="41"/>
        <v>0.45679012345679015</v>
      </c>
      <c r="AW297" s="72"/>
      <c r="AX297" s="56"/>
      <c r="AY297" s="41"/>
      <c r="AZ297" s="81"/>
      <c r="BA297" s="13"/>
    </row>
    <row r="298" spans="1:53">
      <c r="A298" s="46" t="s">
        <v>52</v>
      </c>
      <c r="B298" s="46" t="s">
        <v>676</v>
      </c>
      <c r="C298" s="63">
        <v>29</v>
      </c>
      <c r="D298" s="77">
        <v>15</v>
      </c>
      <c r="E298" s="62">
        <f t="shared" si="41"/>
        <v>0.48275862068965514</v>
      </c>
      <c r="AW298" s="72"/>
      <c r="AX298" s="56"/>
      <c r="AY298" s="41"/>
      <c r="AZ298" s="81"/>
      <c r="BA298" s="13"/>
    </row>
    <row r="299" spans="1:53">
      <c r="A299" s="46" t="s">
        <v>1452</v>
      </c>
      <c r="B299" s="46" t="s">
        <v>556</v>
      </c>
      <c r="C299" s="63">
        <v>48</v>
      </c>
      <c r="D299" s="77">
        <v>34</v>
      </c>
      <c r="E299" s="62">
        <f t="shared" si="41"/>
        <v>0.29166666666666663</v>
      </c>
      <c r="AW299" s="72"/>
      <c r="AX299" s="56"/>
      <c r="AY299" s="41"/>
      <c r="AZ299" s="81"/>
      <c r="BA299" s="13"/>
    </row>
    <row r="300" spans="1:53">
      <c r="A300" s="46" t="s">
        <v>61</v>
      </c>
      <c r="B300" s="46" t="s">
        <v>869</v>
      </c>
      <c r="C300" s="63">
        <v>9</v>
      </c>
      <c r="D300" s="77">
        <v>2</v>
      </c>
      <c r="E300" s="62">
        <f t="shared" si="41"/>
        <v>0.77777777777777779</v>
      </c>
      <c r="AW300" s="72"/>
      <c r="AX300" s="56"/>
      <c r="AY300" s="41"/>
      <c r="AZ300" s="81"/>
      <c r="BA300" s="13"/>
    </row>
    <row r="301" spans="1:53">
      <c r="A301" s="46" t="s">
        <v>61</v>
      </c>
      <c r="B301" s="46" t="s">
        <v>459</v>
      </c>
      <c r="C301" s="63">
        <v>68</v>
      </c>
      <c r="D301" s="77">
        <v>26</v>
      </c>
      <c r="E301" s="62">
        <f t="shared" si="41"/>
        <v>0.61764705882352944</v>
      </c>
      <c r="AW301" s="72"/>
      <c r="AX301" s="56"/>
      <c r="AY301" s="41"/>
      <c r="AZ301" s="81"/>
      <c r="BA301" s="13"/>
    </row>
    <row r="302" spans="1:53">
      <c r="A302" s="46" t="s">
        <v>1452</v>
      </c>
      <c r="B302" s="46" t="s">
        <v>583</v>
      </c>
      <c r="C302" s="63">
        <v>43</v>
      </c>
      <c r="D302" s="77">
        <v>24</v>
      </c>
      <c r="E302" s="62">
        <f t="shared" si="41"/>
        <v>0.44186046511627908</v>
      </c>
      <c r="AW302" s="72"/>
      <c r="AX302" s="56"/>
      <c r="AY302" s="41"/>
      <c r="AZ302" s="81"/>
      <c r="BA302" s="13"/>
    </row>
    <row r="303" spans="1:53">
      <c r="A303" s="46" t="s">
        <v>1452</v>
      </c>
      <c r="B303" s="46" t="s">
        <v>616</v>
      </c>
      <c r="C303" s="63">
        <v>37</v>
      </c>
      <c r="D303" s="77">
        <v>15</v>
      </c>
      <c r="E303" s="62">
        <f t="shared" si="41"/>
        <v>0.59459459459459452</v>
      </c>
      <c r="AW303" s="72"/>
      <c r="AX303" s="56"/>
      <c r="AY303" s="41"/>
      <c r="AZ303" s="81"/>
      <c r="BA303" s="13"/>
    </row>
    <row r="304" spans="1:53">
      <c r="A304" s="46" t="s">
        <v>64</v>
      </c>
      <c r="B304" s="46" t="s">
        <v>502</v>
      </c>
      <c r="C304" s="63">
        <v>60</v>
      </c>
      <c r="D304" s="77">
        <v>27</v>
      </c>
      <c r="E304" s="62">
        <f t="shared" si="41"/>
        <v>0.55000000000000004</v>
      </c>
      <c r="AW304" s="72"/>
      <c r="AX304" s="56"/>
      <c r="AY304" s="41"/>
      <c r="AZ304" s="81"/>
      <c r="BA304" s="13"/>
    </row>
    <row r="305" spans="1:53">
      <c r="A305" s="46" t="s">
        <v>64</v>
      </c>
      <c r="B305" s="46" t="s">
        <v>846</v>
      </c>
      <c r="C305" s="63">
        <v>11</v>
      </c>
      <c r="D305" s="77">
        <v>4</v>
      </c>
      <c r="E305" s="62">
        <f t="shared" si="41"/>
        <v>0.63636363636363635</v>
      </c>
      <c r="AW305" s="72"/>
      <c r="AX305" s="56"/>
      <c r="AY305" s="41"/>
      <c r="AZ305" s="81"/>
      <c r="BA305" s="13"/>
    </row>
    <row r="306" spans="1:53">
      <c r="A306" s="46" t="s">
        <v>56</v>
      </c>
      <c r="B306" s="46" t="s">
        <v>334</v>
      </c>
      <c r="C306" s="63">
        <v>119</v>
      </c>
      <c r="D306" s="77">
        <v>58</v>
      </c>
      <c r="E306" s="62">
        <f t="shared" si="41"/>
        <v>0.51260504201680668</v>
      </c>
      <c r="AW306" s="72"/>
      <c r="AX306" s="56"/>
      <c r="AY306" s="41"/>
      <c r="AZ306" s="81"/>
      <c r="BA306" s="13"/>
    </row>
    <row r="307" spans="1:53">
      <c r="A307" s="46" t="s">
        <v>1452</v>
      </c>
      <c r="B307" s="46" t="s">
        <v>539</v>
      </c>
      <c r="C307" s="63">
        <v>52</v>
      </c>
      <c r="D307" s="77">
        <v>39</v>
      </c>
      <c r="E307" s="62">
        <f t="shared" si="41"/>
        <v>0.25</v>
      </c>
      <c r="AW307" s="72"/>
      <c r="AX307" s="56"/>
      <c r="AY307" s="41"/>
      <c r="AZ307" s="81"/>
      <c r="BA307" s="13"/>
    </row>
    <row r="308" spans="1:53">
      <c r="A308" s="46" t="s">
        <v>61</v>
      </c>
      <c r="B308" s="46" t="s">
        <v>858</v>
      </c>
      <c r="C308" s="63">
        <v>10</v>
      </c>
      <c r="D308" s="77">
        <v>6</v>
      </c>
      <c r="E308" s="62">
        <f t="shared" si="41"/>
        <v>0.4</v>
      </c>
      <c r="AW308" s="72"/>
      <c r="AX308" s="56"/>
      <c r="AY308" s="41"/>
      <c r="AZ308" s="81"/>
      <c r="BA308" s="13"/>
    </row>
    <row r="309" spans="1:53">
      <c r="A309" s="46" t="s">
        <v>56</v>
      </c>
      <c r="B309" s="46" t="s">
        <v>130</v>
      </c>
      <c r="C309" s="63">
        <v>535</v>
      </c>
      <c r="D309" s="77">
        <v>255</v>
      </c>
      <c r="E309" s="62">
        <f t="shared" si="41"/>
        <v>0.52336448598130847</v>
      </c>
      <c r="AW309" s="72"/>
      <c r="AX309" s="56"/>
      <c r="AY309" s="41"/>
      <c r="AZ309" s="81"/>
      <c r="BA309" s="13"/>
    </row>
    <row r="310" spans="1:53">
      <c r="A310" s="46" t="s">
        <v>52</v>
      </c>
      <c r="B310" s="46" t="s">
        <v>506</v>
      </c>
      <c r="C310" s="63">
        <v>59</v>
      </c>
      <c r="D310" s="77">
        <v>24</v>
      </c>
      <c r="E310" s="62">
        <f t="shared" si="41"/>
        <v>0.59322033898305082</v>
      </c>
      <c r="AW310" s="72"/>
      <c r="AX310" s="56"/>
      <c r="AY310" s="41"/>
      <c r="AZ310" s="81"/>
      <c r="BA310" s="13"/>
    </row>
    <row r="311" spans="1:53">
      <c r="A311" s="46" t="s">
        <v>64</v>
      </c>
      <c r="B311" s="46" t="s">
        <v>683</v>
      </c>
      <c r="C311" s="63">
        <v>28</v>
      </c>
      <c r="D311" s="77">
        <v>19</v>
      </c>
      <c r="E311" s="62">
        <f t="shared" si="41"/>
        <v>0.3214285714285714</v>
      </c>
      <c r="AW311" s="72"/>
      <c r="AX311" s="56"/>
      <c r="AY311" s="41"/>
      <c r="AZ311" s="81"/>
      <c r="BA311" s="13"/>
    </row>
    <row r="312" spans="1:53">
      <c r="A312" s="46" t="s">
        <v>61</v>
      </c>
      <c r="B312" s="46" t="s">
        <v>735</v>
      </c>
      <c r="C312" s="63">
        <v>22</v>
      </c>
      <c r="D312" s="77">
        <v>9</v>
      </c>
      <c r="E312" s="62">
        <f t="shared" si="41"/>
        <v>0.59090909090909083</v>
      </c>
      <c r="AW312" s="72"/>
      <c r="AX312" s="56"/>
      <c r="AY312" s="41"/>
      <c r="AZ312" s="81"/>
      <c r="BA312" s="13"/>
    </row>
    <row r="313" spans="1:53">
      <c r="A313" s="46" t="s">
        <v>61</v>
      </c>
      <c r="B313" s="46" t="s">
        <v>901</v>
      </c>
      <c r="C313" s="63">
        <v>4</v>
      </c>
      <c r="D313" s="77">
        <v>2</v>
      </c>
      <c r="E313" s="62">
        <f t="shared" si="41"/>
        <v>0.5</v>
      </c>
      <c r="AW313" s="72"/>
      <c r="AX313" s="56"/>
      <c r="AY313" s="41"/>
      <c r="AZ313" s="81"/>
      <c r="BA313" s="13"/>
    </row>
    <row r="314" spans="1:53">
      <c r="A314" s="46" t="s">
        <v>64</v>
      </c>
      <c r="B314" s="46" t="s">
        <v>454</v>
      </c>
      <c r="C314" s="63">
        <v>69</v>
      </c>
      <c r="D314" s="77">
        <v>33</v>
      </c>
      <c r="E314" s="62">
        <f t="shared" si="41"/>
        <v>0.52173913043478259</v>
      </c>
      <c r="AW314" s="72"/>
      <c r="AX314" s="56"/>
      <c r="AY314" s="41"/>
      <c r="AZ314" s="81"/>
      <c r="BA314" s="13"/>
    </row>
    <row r="315" spans="1:53">
      <c r="A315" s="46" t="s">
        <v>58</v>
      </c>
      <c r="B315" s="46" t="s">
        <v>581</v>
      </c>
      <c r="C315" s="63">
        <v>44</v>
      </c>
      <c r="D315" s="77">
        <v>27</v>
      </c>
      <c r="E315" s="62">
        <f t="shared" si="41"/>
        <v>0.38636363636363635</v>
      </c>
      <c r="AW315" s="72"/>
      <c r="AX315" s="56"/>
      <c r="AY315" s="41"/>
      <c r="AZ315" s="81"/>
      <c r="BA315" s="13"/>
    </row>
    <row r="316" spans="1:53">
      <c r="A316" s="46" t="s">
        <v>72</v>
      </c>
      <c r="B316" s="46" t="s">
        <v>450</v>
      </c>
      <c r="C316" s="63">
        <v>70</v>
      </c>
      <c r="D316" s="77">
        <v>46</v>
      </c>
      <c r="E316" s="62">
        <f t="shared" si="41"/>
        <v>0.34285714285714286</v>
      </c>
      <c r="AW316" s="72"/>
      <c r="AX316" s="56"/>
      <c r="AY316" s="41"/>
      <c r="AZ316" s="81"/>
      <c r="BA316" s="13"/>
    </row>
    <row r="317" spans="1:53">
      <c r="A317" s="46" t="s">
        <v>64</v>
      </c>
      <c r="B317" s="46" t="s">
        <v>669</v>
      </c>
      <c r="C317" s="63">
        <v>30</v>
      </c>
      <c r="D317" s="77">
        <v>16</v>
      </c>
      <c r="E317" s="62">
        <f t="shared" si="41"/>
        <v>0.46666666666666667</v>
      </c>
      <c r="AW317" s="72"/>
      <c r="AX317" s="56"/>
      <c r="AY317" s="82"/>
      <c r="AZ317" s="81"/>
      <c r="BA317" s="13"/>
    </row>
    <row r="318" spans="1:53">
      <c r="A318" s="46" t="s">
        <v>1452</v>
      </c>
      <c r="B318" s="46" t="s">
        <v>312</v>
      </c>
      <c r="C318" s="63">
        <v>133</v>
      </c>
      <c r="D318" s="77">
        <v>65</v>
      </c>
      <c r="E318" s="62">
        <f t="shared" si="41"/>
        <v>0.51127819548872178</v>
      </c>
      <c r="AW318" s="72"/>
      <c r="AX318" s="56"/>
      <c r="AY318" s="41"/>
      <c r="AZ318" s="81"/>
      <c r="BA318" s="13"/>
    </row>
    <row r="319" spans="1:53">
      <c r="A319" s="46" t="s">
        <v>64</v>
      </c>
      <c r="B319" s="46" t="s">
        <v>65</v>
      </c>
      <c r="C319" s="61">
        <v>3644</v>
      </c>
      <c r="D319" s="77">
        <v>1493</v>
      </c>
      <c r="E319" s="62">
        <f t="shared" si="41"/>
        <v>0.5902854006586169</v>
      </c>
      <c r="AW319" s="72"/>
      <c r="AX319" s="56"/>
      <c r="AY319" s="41"/>
      <c r="AZ319" s="81"/>
      <c r="BA319" s="13"/>
    </row>
    <row r="320" spans="1:53">
      <c r="A320" s="46" t="s">
        <v>61</v>
      </c>
      <c r="B320" s="46" t="s">
        <v>524</v>
      </c>
      <c r="C320" s="63">
        <v>54</v>
      </c>
      <c r="D320" s="77">
        <v>31</v>
      </c>
      <c r="E320" s="62">
        <f t="shared" si="41"/>
        <v>0.42592592592592593</v>
      </c>
      <c r="AW320" s="72"/>
      <c r="AX320" s="56"/>
      <c r="AY320" s="41"/>
      <c r="AZ320" s="81"/>
      <c r="BA320" s="13"/>
    </row>
    <row r="321" spans="1:53">
      <c r="A321" s="46" t="s">
        <v>56</v>
      </c>
      <c r="B321" s="46" t="s">
        <v>781</v>
      </c>
      <c r="C321" s="63">
        <v>18</v>
      </c>
      <c r="D321" s="77">
        <v>15</v>
      </c>
      <c r="E321" s="62">
        <f t="shared" si="41"/>
        <v>0.16666666666666663</v>
      </c>
      <c r="AW321" s="72"/>
      <c r="AX321" s="56"/>
      <c r="AY321" s="41"/>
      <c r="AZ321" s="81"/>
      <c r="BA321" s="13"/>
    </row>
    <row r="322" spans="1:53">
      <c r="A322" s="46" t="s">
        <v>64</v>
      </c>
      <c r="B322" s="46" t="s">
        <v>237</v>
      </c>
      <c r="C322" s="63">
        <v>199</v>
      </c>
      <c r="D322" s="77">
        <v>112</v>
      </c>
      <c r="E322" s="62">
        <f t="shared" si="41"/>
        <v>0.43718592964824121</v>
      </c>
      <c r="AW322" s="72"/>
      <c r="AX322" s="56"/>
      <c r="AY322" s="41"/>
      <c r="AZ322" s="81"/>
      <c r="BA322" s="13"/>
    </row>
    <row r="323" spans="1:53">
      <c r="A323" s="46" t="s">
        <v>72</v>
      </c>
      <c r="B323" s="46" t="s">
        <v>320</v>
      </c>
      <c r="C323" s="63">
        <v>127</v>
      </c>
      <c r="D323" s="77">
        <v>73</v>
      </c>
      <c r="E323" s="62">
        <f t="shared" si="41"/>
        <v>0.42519685039370081</v>
      </c>
      <c r="AW323" s="72"/>
      <c r="AX323" s="56"/>
      <c r="AY323" s="41"/>
      <c r="AZ323" s="81"/>
      <c r="BA323" s="13"/>
    </row>
    <row r="324" spans="1:53">
      <c r="A324" s="46" t="s">
        <v>58</v>
      </c>
      <c r="B324" s="46" t="s">
        <v>496</v>
      </c>
      <c r="C324" s="63">
        <v>61</v>
      </c>
      <c r="D324" s="77">
        <v>40</v>
      </c>
      <c r="E324" s="62">
        <f t="shared" si="41"/>
        <v>0.34426229508196726</v>
      </c>
      <c r="AW324" s="72"/>
      <c r="AX324" s="56"/>
      <c r="AY324" s="41"/>
      <c r="AZ324" s="81"/>
      <c r="BA324" s="13"/>
    </row>
    <row r="325" spans="1:53">
      <c r="A325" s="46" t="s">
        <v>61</v>
      </c>
      <c r="B325" s="46" t="s">
        <v>859</v>
      </c>
      <c r="C325" s="63">
        <v>10</v>
      </c>
      <c r="D325" s="77">
        <v>1</v>
      </c>
      <c r="E325" s="62">
        <f t="shared" si="41"/>
        <v>0.9</v>
      </c>
      <c r="AW325" s="72"/>
      <c r="AX325" s="56"/>
      <c r="AY325" s="41"/>
      <c r="AZ325" s="81"/>
      <c r="BA325" s="13"/>
    </row>
    <row r="326" spans="1:53">
      <c r="A326" s="46" t="s">
        <v>72</v>
      </c>
      <c r="B326" s="46" t="s">
        <v>243</v>
      </c>
      <c r="C326" s="63">
        <v>193</v>
      </c>
      <c r="D326" s="77">
        <v>130</v>
      </c>
      <c r="E326" s="62">
        <f t="shared" ref="E326:E389" si="42">1-(D326/C326)</f>
        <v>0.32642487046632129</v>
      </c>
      <c r="AW326" s="72"/>
      <c r="AX326" s="56"/>
      <c r="AY326" s="41"/>
      <c r="AZ326" s="81"/>
      <c r="BA326" s="13"/>
    </row>
    <row r="327" spans="1:53">
      <c r="A327" s="46" t="s">
        <v>58</v>
      </c>
      <c r="B327" s="46" t="s">
        <v>374</v>
      </c>
      <c r="C327" s="63">
        <v>96</v>
      </c>
      <c r="D327" s="77">
        <v>60</v>
      </c>
      <c r="E327" s="62">
        <f t="shared" si="42"/>
        <v>0.375</v>
      </c>
      <c r="AW327" s="72"/>
      <c r="AX327" s="56"/>
      <c r="AY327" s="41"/>
      <c r="AZ327" s="81"/>
      <c r="BA327" s="13"/>
    </row>
    <row r="328" spans="1:53">
      <c r="A328" s="46" t="s">
        <v>58</v>
      </c>
      <c r="B328" s="46" t="s">
        <v>792</v>
      </c>
      <c r="C328" s="63">
        <v>17</v>
      </c>
      <c r="D328" s="77">
        <v>10</v>
      </c>
      <c r="E328" s="62">
        <f t="shared" si="42"/>
        <v>0.41176470588235292</v>
      </c>
      <c r="AW328" s="72"/>
      <c r="AX328" s="56"/>
      <c r="AY328" s="41"/>
      <c r="AZ328" s="81"/>
      <c r="BA328" s="13"/>
    </row>
    <row r="329" spans="1:53">
      <c r="A329" s="46" t="s">
        <v>79</v>
      </c>
      <c r="B329" s="46" t="s">
        <v>625</v>
      </c>
      <c r="C329" s="63">
        <v>35</v>
      </c>
      <c r="D329" s="77">
        <v>13</v>
      </c>
      <c r="E329" s="62">
        <f t="shared" si="42"/>
        <v>0.62857142857142856</v>
      </c>
      <c r="AW329" s="72"/>
      <c r="AX329" s="56"/>
      <c r="AY329" s="41"/>
      <c r="AZ329" s="81"/>
      <c r="BA329" s="13"/>
    </row>
    <row r="330" spans="1:53">
      <c r="A330" s="46" t="s">
        <v>72</v>
      </c>
      <c r="B330" s="46" t="s">
        <v>151</v>
      </c>
      <c r="C330" s="63">
        <v>388</v>
      </c>
      <c r="D330" s="77">
        <v>161</v>
      </c>
      <c r="E330" s="62">
        <f t="shared" si="42"/>
        <v>0.5850515463917525</v>
      </c>
      <c r="AW330" s="72"/>
      <c r="AX330" s="56"/>
      <c r="AY330" s="41"/>
      <c r="AZ330" s="81"/>
      <c r="BA330" s="13"/>
    </row>
    <row r="331" spans="1:53">
      <c r="A331" s="46" t="s">
        <v>58</v>
      </c>
      <c r="B331" s="46" t="s">
        <v>396</v>
      </c>
      <c r="C331" s="63">
        <v>87</v>
      </c>
      <c r="D331" s="77">
        <v>39</v>
      </c>
      <c r="E331" s="62">
        <f t="shared" si="42"/>
        <v>0.55172413793103448</v>
      </c>
      <c r="AW331" s="72"/>
      <c r="AX331" s="56"/>
      <c r="AY331" s="41"/>
      <c r="AZ331" s="81"/>
      <c r="BA331" s="13"/>
    </row>
    <row r="332" spans="1:53">
      <c r="A332" s="46" t="s">
        <v>56</v>
      </c>
      <c r="B332" s="46" t="s">
        <v>571</v>
      </c>
      <c r="C332" s="63">
        <v>45</v>
      </c>
      <c r="D332" s="77">
        <v>19</v>
      </c>
      <c r="E332" s="62">
        <f t="shared" si="42"/>
        <v>0.57777777777777772</v>
      </c>
      <c r="AW332" s="72"/>
      <c r="AX332" s="56"/>
      <c r="AY332" s="41"/>
      <c r="AZ332" s="81"/>
      <c r="BA332" s="13"/>
    </row>
    <row r="333" spans="1:53">
      <c r="A333" s="46" t="s">
        <v>58</v>
      </c>
      <c r="B333" s="46" t="s">
        <v>677</v>
      </c>
      <c r="C333" s="63">
        <v>29</v>
      </c>
      <c r="D333" s="77">
        <v>20</v>
      </c>
      <c r="E333" s="62">
        <f t="shared" si="42"/>
        <v>0.31034482758620685</v>
      </c>
      <c r="AW333" s="72"/>
      <c r="AX333" s="56"/>
      <c r="AY333" s="41"/>
      <c r="AZ333" s="81"/>
      <c r="BA333" s="13"/>
    </row>
    <row r="334" spans="1:53">
      <c r="A334" s="46" t="s">
        <v>56</v>
      </c>
      <c r="B334" s="46" t="s">
        <v>617</v>
      </c>
      <c r="C334" s="63">
        <v>37</v>
      </c>
      <c r="D334" s="77">
        <v>13</v>
      </c>
      <c r="E334" s="62">
        <f t="shared" si="42"/>
        <v>0.64864864864864868</v>
      </c>
      <c r="AW334" s="72"/>
      <c r="AX334" s="56"/>
      <c r="AY334" s="41"/>
      <c r="AZ334" s="81"/>
      <c r="BA334" s="13"/>
    </row>
    <row r="335" spans="1:53">
      <c r="A335" s="46" t="s">
        <v>72</v>
      </c>
      <c r="B335" s="46" t="s">
        <v>478</v>
      </c>
      <c r="C335" s="63">
        <v>64</v>
      </c>
      <c r="D335" s="77">
        <v>47</v>
      </c>
      <c r="E335" s="62">
        <f t="shared" si="42"/>
        <v>0.265625</v>
      </c>
      <c r="AW335" s="72"/>
      <c r="AX335" s="56"/>
      <c r="AY335" s="41"/>
      <c r="AZ335" s="81"/>
      <c r="BA335" s="13"/>
    </row>
    <row r="336" spans="1:53">
      <c r="A336" s="46" t="s">
        <v>64</v>
      </c>
      <c r="B336" s="46" t="s">
        <v>551</v>
      </c>
      <c r="C336" s="63">
        <v>49</v>
      </c>
      <c r="D336" s="77">
        <v>23</v>
      </c>
      <c r="E336" s="62">
        <f t="shared" si="42"/>
        <v>0.53061224489795911</v>
      </c>
      <c r="AW336" s="72"/>
      <c r="AX336" s="56"/>
      <c r="AY336" s="41"/>
      <c r="AZ336" s="81"/>
      <c r="BA336" s="13"/>
    </row>
    <row r="337" spans="1:53">
      <c r="A337" s="46" t="s">
        <v>58</v>
      </c>
      <c r="B337" s="46" t="s">
        <v>678</v>
      </c>
      <c r="C337" s="63">
        <v>29</v>
      </c>
      <c r="D337" s="77">
        <v>8</v>
      </c>
      <c r="E337" s="62">
        <f t="shared" si="42"/>
        <v>0.72413793103448276</v>
      </c>
      <c r="AW337" s="72"/>
      <c r="AX337" s="56"/>
      <c r="AY337" s="41"/>
      <c r="AZ337" s="81"/>
      <c r="BA337" s="13"/>
    </row>
    <row r="338" spans="1:53">
      <c r="A338" s="46" t="s">
        <v>56</v>
      </c>
      <c r="B338" s="46" t="s">
        <v>190</v>
      </c>
      <c r="C338" s="63">
        <v>281</v>
      </c>
      <c r="D338" s="77">
        <v>171</v>
      </c>
      <c r="E338" s="62">
        <f t="shared" si="42"/>
        <v>0.39145907473309605</v>
      </c>
      <c r="AW338" s="72"/>
      <c r="AX338" s="56"/>
      <c r="AY338" s="41"/>
      <c r="AZ338" s="81"/>
      <c r="BA338" s="13"/>
    </row>
    <row r="339" spans="1:53">
      <c r="A339" s="46" t="s">
        <v>61</v>
      </c>
      <c r="B339" s="46" t="s">
        <v>572</v>
      </c>
      <c r="C339" s="63">
        <v>45</v>
      </c>
      <c r="D339" s="77">
        <v>19</v>
      </c>
      <c r="E339" s="62">
        <f t="shared" si="42"/>
        <v>0.57777777777777772</v>
      </c>
      <c r="AW339" s="72"/>
      <c r="AX339" s="56"/>
      <c r="AY339" s="41"/>
      <c r="AZ339" s="81"/>
      <c r="BA339" s="13"/>
    </row>
    <row r="340" spans="1:53">
      <c r="A340" s="46" t="s">
        <v>61</v>
      </c>
      <c r="B340" s="46" t="s">
        <v>815</v>
      </c>
      <c r="C340" s="63">
        <v>14</v>
      </c>
      <c r="D340" s="77">
        <v>6</v>
      </c>
      <c r="E340" s="62">
        <f t="shared" si="42"/>
        <v>0.5714285714285714</v>
      </c>
      <c r="AW340" s="72"/>
      <c r="AX340" s="56"/>
      <c r="AY340" s="82"/>
      <c r="AZ340" s="81"/>
      <c r="BA340" s="13"/>
    </row>
    <row r="341" spans="1:53">
      <c r="A341" s="46" t="s">
        <v>72</v>
      </c>
      <c r="B341" s="46" t="s">
        <v>720</v>
      </c>
      <c r="C341" s="63">
        <v>24</v>
      </c>
      <c r="D341" s="77">
        <v>22</v>
      </c>
      <c r="E341" s="62">
        <f t="shared" si="42"/>
        <v>8.333333333333337E-2</v>
      </c>
      <c r="AW341" s="72"/>
      <c r="AX341" s="56"/>
      <c r="AY341" s="41"/>
      <c r="AZ341" s="81"/>
      <c r="BA341" s="13"/>
    </row>
    <row r="342" spans="1:53">
      <c r="A342" s="46" t="s">
        <v>52</v>
      </c>
      <c r="B342" s="46" t="s">
        <v>71</v>
      </c>
      <c r="C342" s="61">
        <v>2001</v>
      </c>
      <c r="D342" s="77">
        <v>815</v>
      </c>
      <c r="E342" s="62">
        <f t="shared" si="42"/>
        <v>0.59270364817591203</v>
      </c>
      <c r="AW342" s="72"/>
      <c r="AX342" s="56"/>
      <c r="AY342" s="41"/>
      <c r="AZ342" s="81"/>
      <c r="BA342" s="13"/>
    </row>
    <row r="343" spans="1:53">
      <c r="A343" s="46" t="s">
        <v>72</v>
      </c>
      <c r="B343" s="46" t="s">
        <v>766</v>
      </c>
      <c r="C343" s="63">
        <v>19</v>
      </c>
      <c r="D343" s="77">
        <v>10</v>
      </c>
      <c r="E343" s="62">
        <f t="shared" si="42"/>
        <v>0.47368421052631582</v>
      </c>
      <c r="AW343" s="72"/>
      <c r="AX343" s="56"/>
      <c r="AY343" s="41"/>
      <c r="AZ343" s="81"/>
      <c r="BA343" s="13"/>
    </row>
    <row r="344" spans="1:53">
      <c r="A344" s="46" t="s">
        <v>72</v>
      </c>
      <c r="B344" s="46" t="s">
        <v>736</v>
      </c>
      <c r="C344" s="63">
        <v>22</v>
      </c>
      <c r="D344" s="77">
        <v>15</v>
      </c>
      <c r="E344" s="62">
        <f t="shared" si="42"/>
        <v>0.31818181818181823</v>
      </c>
      <c r="AW344" s="72"/>
      <c r="AX344" s="56"/>
      <c r="AY344" s="41"/>
      <c r="AZ344" s="81"/>
      <c r="BA344" s="13"/>
    </row>
    <row r="345" spans="1:53">
      <c r="A345" s="46" t="s">
        <v>61</v>
      </c>
      <c r="B345" s="46" t="s">
        <v>806</v>
      </c>
      <c r="C345" s="63">
        <v>15</v>
      </c>
      <c r="D345" s="77">
        <v>6</v>
      </c>
      <c r="E345" s="62">
        <f t="shared" si="42"/>
        <v>0.6</v>
      </c>
      <c r="AW345" s="72"/>
      <c r="AX345" s="56"/>
      <c r="AY345" s="41"/>
      <c r="AZ345" s="81"/>
      <c r="BA345" s="13"/>
    </row>
    <row r="346" spans="1:53">
      <c r="A346" s="46" t="s">
        <v>52</v>
      </c>
      <c r="B346" s="46" t="s">
        <v>128</v>
      </c>
      <c r="C346" s="63">
        <v>539</v>
      </c>
      <c r="D346" s="77">
        <v>222</v>
      </c>
      <c r="E346" s="62">
        <f t="shared" si="42"/>
        <v>0.58812615955473091</v>
      </c>
      <c r="AW346" s="72"/>
      <c r="AX346" s="56"/>
      <c r="AY346" s="41"/>
      <c r="AZ346" s="81"/>
      <c r="BA346" s="13"/>
    </row>
    <row r="347" spans="1:53">
      <c r="A347" s="46" t="s">
        <v>52</v>
      </c>
      <c r="B347" s="46" t="s">
        <v>353</v>
      </c>
      <c r="C347" s="63">
        <v>108</v>
      </c>
      <c r="D347" s="77">
        <v>69</v>
      </c>
      <c r="E347" s="62">
        <f t="shared" si="42"/>
        <v>0.36111111111111116</v>
      </c>
      <c r="AW347" s="72"/>
      <c r="AX347" s="56"/>
      <c r="AY347" s="41"/>
      <c r="AZ347" s="81"/>
      <c r="BA347" s="13"/>
    </row>
    <row r="348" spans="1:53">
      <c r="A348" s="46" t="s">
        <v>72</v>
      </c>
      <c r="B348" s="46" t="s">
        <v>423</v>
      </c>
      <c r="C348" s="63">
        <v>77</v>
      </c>
      <c r="D348" s="77">
        <v>48</v>
      </c>
      <c r="E348" s="62">
        <f t="shared" si="42"/>
        <v>0.37662337662337664</v>
      </c>
      <c r="AW348" s="72"/>
      <c r="AX348" s="56"/>
      <c r="AY348" s="41"/>
      <c r="AZ348" s="81"/>
      <c r="BA348" s="13"/>
    </row>
    <row r="349" spans="1:53">
      <c r="A349" s="46" t="s">
        <v>72</v>
      </c>
      <c r="B349" s="46" t="s">
        <v>684</v>
      </c>
      <c r="C349" s="63">
        <v>28</v>
      </c>
      <c r="D349" s="77">
        <v>25</v>
      </c>
      <c r="E349" s="62">
        <f t="shared" si="42"/>
        <v>0.1071428571428571</v>
      </c>
      <c r="AW349" s="72"/>
      <c r="AX349" s="56"/>
      <c r="AY349" s="41"/>
      <c r="AZ349" s="81"/>
      <c r="BA349" s="13"/>
    </row>
    <row r="350" spans="1:53">
      <c r="A350" s="46" t="s">
        <v>72</v>
      </c>
      <c r="B350" s="46" t="s">
        <v>303</v>
      </c>
      <c r="C350" s="63">
        <v>137</v>
      </c>
      <c r="D350" s="77">
        <v>74</v>
      </c>
      <c r="E350" s="62">
        <f t="shared" si="42"/>
        <v>0.45985401459854014</v>
      </c>
      <c r="AW350" s="72"/>
      <c r="AX350" s="56"/>
      <c r="AY350" s="41"/>
      <c r="AZ350" s="81"/>
      <c r="BA350" s="13"/>
    </row>
    <row r="351" spans="1:53">
      <c r="A351" s="46" t="s">
        <v>64</v>
      </c>
      <c r="B351" s="46" t="s">
        <v>847</v>
      </c>
      <c r="C351" s="63">
        <v>11</v>
      </c>
      <c r="D351" s="77">
        <v>8</v>
      </c>
      <c r="E351" s="62">
        <f t="shared" si="42"/>
        <v>0.27272727272727271</v>
      </c>
      <c r="AW351" s="72"/>
      <c r="AX351" s="56"/>
      <c r="AY351" s="41"/>
      <c r="AZ351" s="81"/>
      <c r="BA351" s="13"/>
    </row>
    <row r="352" spans="1:53">
      <c r="A352" s="46" t="s">
        <v>72</v>
      </c>
      <c r="B352" s="46" t="s">
        <v>366</v>
      </c>
      <c r="C352" s="63">
        <v>102</v>
      </c>
      <c r="D352" s="77">
        <v>62</v>
      </c>
      <c r="E352" s="62">
        <f t="shared" si="42"/>
        <v>0.39215686274509809</v>
      </c>
      <c r="AW352" s="72"/>
      <c r="AX352" s="56"/>
      <c r="AY352" s="41"/>
      <c r="AZ352" s="81"/>
      <c r="BA352" s="13"/>
    </row>
    <row r="353" spans="1:53">
      <c r="A353" s="46" t="s">
        <v>61</v>
      </c>
      <c r="B353" s="46" t="s">
        <v>830</v>
      </c>
      <c r="C353" s="63">
        <v>12</v>
      </c>
      <c r="D353" s="77">
        <v>9</v>
      </c>
      <c r="E353" s="62">
        <f t="shared" si="42"/>
        <v>0.25</v>
      </c>
      <c r="AW353" s="72"/>
      <c r="AX353" s="56"/>
      <c r="AY353" s="41"/>
      <c r="AZ353" s="81"/>
      <c r="BA353" s="13"/>
    </row>
    <row r="354" spans="1:53">
      <c r="A354" s="46" t="s">
        <v>56</v>
      </c>
      <c r="B354" s="46" t="s">
        <v>525</v>
      </c>
      <c r="C354" s="63">
        <v>54</v>
      </c>
      <c r="D354" s="77">
        <v>20</v>
      </c>
      <c r="E354" s="62">
        <f t="shared" si="42"/>
        <v>0.62962962962962965</v>
      </c>
      <c r="AW354" s="72"/>
      <c r="AX354" s="56"/>
      <c r="AY354" s="41"/>
      <c r="AZ354" s="81"/>
      <c r="BA354" s="13"/>
    </row>
    <row r="355" spans="1:53">
      <c r="A355" s="46" t="s">
        <v>72</v>
      </c>
      <c r="B355" s="46" t="s">
        <v>636</v>
      </c>
      <c r="C355" s="63">
        <v>34</v>
      </c>
      <c r="D355" s="77">
        <v>30</v>
      </c>
      <c r="E355" s="62">
        <f t="shared" si="42"/>
        <v>0.11764705882352944</v>
      </c>
      <c r="AW355" s="72"/>
      <c r="AX355" s="56"/>
      <c r="AY355" s="41"/>
      <c r="AZ355" s="81"/>
      <c r="BA355" s="13"/>
    </row>
    <row r="356" spans="1:53">
      <c r="A356" s="46" t="s">
        <v>64</v>
      </c>
      <c r="B356" s="46" t="s">
        <v>282</v>
      </c>
      <c r="C356" s="63">
        <v>154</v>
      </c>
      <c r="D356" s="77">
        <v>53</v>
      </c>
      <c r="E356" s="62">
        <f t="shared" si="42"/>
        <v>0.6558441558441559</v>
      </c>
      <c r="AW356" s="72"/>
      <c r="AX356" s="56"/>
      <c r="AY356" s="41"/>
      <c r="AZ356" s="81"/>
      <c r="BA356" s="13"/>
    </row>
    <row r="357" spans="1:53">
      <c r="A357" s="46" t="s">
        <v>52</v>
      </c>
      <c r="B357" s="46" t="s">
        <v>611</v>
      </c>
      <c r="C357" s="63">
        <v>39</v>
      </c>
      <c r="D357" s="77">
        <v>19</v>
      </c>
      <c r="E357" s="62">
        <f t="shared" si="42"/>
        <v>0.51282051282051277</v>
      </c>
      <c r="AW357" s="72"/>
      <c r="AX357" s="56"/>
      <c r="AY357" s="41"/>
      <c r="AZ357" s="81"/>
      <c r="BA357" s="13"/>
    </row>
    <row r="358" spans="1:53">
      <c r="A358" s="46" t="s">
        <v>52</v>
      </c>
      <c r="B358" s="46" t="s">
        <v>685</v>
      </c>
      <c r="C358" s="63">
        <v>28</v>
      </c>
      <c r="D358" s="77">
        <v>14</v>
      </c>
      <c r="E358" s="62">
        <f t="shared" si="42"/>
        <v>0.5</v>
      </c>
      <c r="AW358" s="72"/>
      <c r="AX358" s="56"/>
      <c r="AY358" s="41"/>
      <c r="AZ358" s="81"/>
      <c r="BA358" s="13"/>
    </row>
    <row r="359" spans="1:53">
      <c r="A359" s="46" t="s">
        <v>64</v>
      </c>
      <c r="B359" s="46" t="s">
        <v>367</v>
      </c>
      <c r="C359" s="63">
        <v>102</v>
      </c>
      <c r="D359" s="77">
        <v>52</v>
      </c>
      <c r="E359" s="62">
        <f t="shared" si="42"/>
        <v>0.49019607843137258</v>
      </c>
      <c r="AW359" s="72"/>
      <c r="AX359" s="56"/>
      <c r="AY359" s="82"/>
      <c r="AZ359" s="81"/>
      <c r="BA359" s="13"/>
    </row>
    <row r="360" spans="1:53">
      <c r="A360" s="46" t="s">
        <v>64</v>
      </c>
      <c r="B360" s="46" t="s">
        <v>197</v>
      </c>
      <c r="C360" s="63">
        <v>264</v>
      </c>
      <c r="D360" s="77">
        <v>117</v>
      </c>
      <c r="E360" s="62">
        <f t="shared" si="42"/>
        <v>0.55681818181818188</v>
      </c>
      <c r="AW360" s="72"/>
      <c r="AX360" s="56"/>
      <c r="AY360" s="41"/>
      <c r="AZ360" s="81"/>
      <c r="BA360" s="13"/>
    </row>
    <row r="361" spans="1:53">
      <c r="A361" s="46" t="s">
        <v>64</v>
      </c>
      <c r="B361" s="46" t="s">
        <v>67</v>
      </c>
      <c r="C361" s="61">
        <v>2998</v>
      </c>
      <c r="D361" s="77">
        <v>1192</v>
      </c>
      <c r="E361" s="62">
        <f t="shared" si="42"/>
        <v>0.60240160106737828</v>
      </c>
      <c r="AW361" s="72"/>
      <c r="AX361" s="56"/>
      <c r="AY361" s="41"/>
      <c r="AZ361" s="81"/>
      <c r="BA361" s="13"/>
    </row>
    <row r="362" spans="1:53">
      <c r="A362" s="46" t="s">
        <v>56</v>
      </c>
      <c r="B362" s="46" t="s">
        <v>433</v>
      </c>
      <c r="C362" s="63">
        <v>75</v>
      </c>
      <c r="D362" s="77">
        <v>45</v>
      </c>
      <c r="E362" s="62">
        <f t="shared" si="42"/>
        <v>0.4</v>
      </c>
      <c r="AW362" s="72"/>
      <c r="AX362" s="56"/>
      <c r="AY362" s="41"/>
      <c r="AZ362" s="81"/>
      <c r="BA362" s="13"/>
    </row>
    <row r="363" spans="1:53">
      <c r="A363" s="46" t="s">
        <v>72</v>
      </c>
      <c r="B363" s="46" t="s">
        <v>503</v>
      </c>
      <c r="C363" s="63">
        <v>60</v>
      </c>
      <c r="D363" s="77">
        <v>23</v>
      </c>
      <c r="E363" s="62">
        <f t="shared" si="42"/>
        <v>0.6166666666666667</v>
      </c>
      <c r="AW363" s="72"/>
      <c r="AX363" s="56"/>
      <c r="AY363" s="41"/>
      <c r="AZ363" s="81"/>
      <c r="BA363" s="13"/>
    </row>
    <row r="364" spans="1:53">
      <c r="A364" s="46" t="s">
        <v>56</v>
      </c>
      <c r="B364" s="46" t="s">
        <v>455</v>
      </c>
      <c r="C364" s="63">
        <v>69</v>
      </c>
      <c r="D364" s="77">
        <v>43</v>
      </c>
      <c r="E364" s="62">
        <f t="shared" si="42"/>
        <v>0.37681159420289856</v>
      </c>
      <c r="AW364" s="72"/>
      <c r="AX364" s="56"/>
      <c r="AY364" s="41"/>
      <c r="AZ364" s="81"/>
      <c r="BA364" s="13"/>
    </row>
    <row r="365" spans="1:53">
      <c r="A365" s="46" t="s">
        <v>64</v>
      </c>
      <c r="B365" s="46" t="s">
        <v>102</v>
      </c>
      <c r="C365" s="63">
        <v>872</v>
      </c>
      <c r="D365" s="77">
        <v>413</v>
      </c>
      <c r="E365" s="62">
        <f t="shared" si="42"/>
        <v>0.52637614678899081</v>
      </c>
      <c r="AW365" s="72"/>
      <c r="AX365" s="56"/>
      <c r="AY365" s="41"/>
      <c r="AZ365" s="81"/>
      <c r="BA365" s="13"/>
    </row>
    <row r="366" spans="1:53">
      <c r="A366" s="46" t="s">
        <v>64</v>
      </c>
      <c r="B366" s="46" t="s">
        <v>405</v>
      </c>
      <c r="C366" s="63">
        <v>83</v>
      </c>
      <c r="D366" s="77">
        <v>44</v>
      </c>
      <c r="E366" s="62">
        <f t="shared" si="42"/>
        <v>0.46987951807228912</v>
      </c>
      <c r="AW366" s="72"/>
      <c r="AX366" s="56"/>
      <c r="AY366" s="41"/>
      <c r="AZ366" s="81"/>
      <c r="BA366" s="13"/>
    </row>
    <row r="367" spans="1:53">
      <c r="A367" s="46" t="s">
        <v>52</v>
      </c>
      <c r="B367" s="46" t="s">
        <v>266</v>
      </c>
      <c r="C367" s="63">
        <v>168</v>
      </c>
      <c r="D367" s="77">
        <v>102</v>
      </c>
      <c r="E367" s="62">
        <f t="shared" si="42"/>
        <v>0.3928571428571429</v>
      </c>
      <c r="AW367" s="72"/>
      <c r="AX367" s="56"/>
      <c r="AY367" s="41"/>
      <c r="AZ367" s="81"/>
      <c r="BA367" s="13"/>
    </row>
    <row r="368" spans="1:53">
      <c r="A368" s="46" t="s">
        <v>61</v>
      </c>
      <c r="B368" s="46" t="s">
        <v>907</v>
      </c>
      <c r="C368" s="63">
        <v>3</v>
      </c>
      <c r="D368" s="77">
        <v>0</v>
      </c>
      <c r="E368" s="62">
        <f t="shared" si="42"/>
        <v>1</v>
      </c>
      <c r="AW368" s="72"/>
      <c r="AX368" s="56"/>
      <c r="AY368" s="41"/>
      <c r="AZ368" s="81"/>
      <c r="BA368" s="13"/>
    </row>
    <row r="369" spans="1:53">
      <c r="A369" s="46" t="s">
        <v>61</v>
      </c>
      <c r="B369" s="46" t="s">
        <v>414</v>
      </c>
      <c r="C369" s="63">
        <v>81</v>
      </c>
      <c r="D369" s="77">
        <v>33</v>
      </c>
      <c r="E369" s="62">
        <f t="shared" si="42"/>
        <v>0.59259259259259256</v>
      </c>
      <c r="AW369" s="72"/>
      <c r="AX369" s="56"/>
      <c r="AY369" s="41"/>
      <c r="AZ369" s="81"/>
      <c r="BA369" s="13"/>
    </row>
    <row r="370" spans="1:53">
      <c r="A370" s="46" t="s">
        <v>52</v>
      </c>
      <c r="B370" s="46" t="s">
        <v>260</v>
      </c>
      <c r="C370" s="63">
        <v>174</v>
      </c>
      <c r="D370" s="77">
        <v>124</v>
      </c>
      <c r="E370" s="62">
        <f t="shared" si="42"/>
        <v>0.28735632183908044</v>
      </c>
      <c r="AW370" s="72"/>
      <c r="AX370" s="56"/>
      <c r="AY370" s="82"/>
      <c r="AZ370" s="81"/>
      <c r="BA370" s="13"/>
    </row>
    <row r="371" spans="1:53">
      <c r="A371" s="46" t="s">
        <v>1452</v>
      </c>
      <c r="B371" s="46" t="s">
        <v>493</v>
      </c>
      <c r="C371" s="63">
        <v>62</v>
      </c>
      <c r="D371" s="77">
        <v>35</v>
      </c>
      <c r="E371" s="62">
        <f t="shared" si="42"/>
        <v>0.43548387096774188</v>
      </c>
      <c r="AW371" s="72"/>
      <c r="AX371" s="56"/>
      <c r="AY371" s="41"/>
      <c r="AZ371" s="81"/>
      <c r="BA371" s="13"/>
    </row>
    <row r="372" spans="1:53">
      <c r="A372" s="46" t="s">
        <v>72</v>
      </c>
      <c r="B372" s="46" t="s">
        <v>86</v>
      </c>
      <c r="C372" s="61">
        <v>1148</v>
      </c>
      <c r="D372" s="77">
        <v>526</v>
      </c>
      <c r="E372" s="62">
        <f t="shared" si="42"/>
        <v>0.54181184668989546</v>
      </c>
      <c r="AW372" s="72"/>
      <c r="AX372" s="56"/>
      <c r="AY372" s="41"/>
      <c r="AZ372" s="81"/>
      <c r="BA372" s="13"/>
    </row>
    <row r="373" spans="1:53">
      <c r="A373" s="46" t="s">
        <v>1452</v>
      </c>
      <c r="B373" s="46" t="s">
        <v>460</v>
      </c>
      <c r="C373" s="63">
        <v>68</v>
      </c>
      <c r="D373" s="77">
        <v>40</v>
      </c>
      <c r="E373" s="62">
        <f t="shared" si="42"/>
        <v>0.41176470588235292</v>
      </c>
      <c r="AW373" s="72"/>
      <c r="AX373" s="56"/>
      <c r="AY373" s="41"/>
      <c r="AZ373" s="81"/>
      <c r="BA373" s="13"/>
    </row>
    <row r="374" spans="1:53">
      <c r="A374" s="46" t="s">
        <v>58</v>
      </c>
      <c r="B374" s="46" t="s">
        <v>530</v>
      </c>
      <c r="C374" s="63">
        <v>53</v>
      </c>
      <c r="D374" s="77">
        <v>27</v>
      </c>
      <c r="E374" s="62">
        <f t="shared" si="42"/>
        <v>0.49056603773584906</v>
      </c>
      <c r="AW374" s="72"/>
      <c r="AX374" s="56"/>
      <c r="AY374" s="41"/>
      <c r="AZ374" s="81"/>
      <c r="BA374" s="13"/>
    </row>
    <row r="375" spans="1:53">
      <c r="A375" s="46" t="s">
        <v>64</v>
      </c>
      <c r="B375" s="46" t="s">
        <v>220</v>
      </c>
      <c r="C375" s="63">
        <v>223</v>
      </c>
      <c r="D375" s="77">
        <v>89</v>
      </c>
      <c r="E375" s="62">
        <f t="shared" si="42"/>
        <v>0.60089686098654704</v>
      </c>
      <c r="AW375" s="72"/>
      <c r="AX375" s="56"/>
      <c r="AY375" s="41"/>
      <c r="AZ375" s="81"/>
      <c r="BA375" s="13"/>
    </row>
    <row r="376" spans="1:53">
      <c r="A376" s="46" t="s">
        <v>52</v>
      </c>
      <c r="B376" s="46" t="s">
        <v>816</v>
      </c>
      <c r="C376" s="63">
        <v>14</v>
      </c>
      <c r="D376" s="77">
        <v>7</v>
      </c>
      <c r="E376" s="62">
        <f t="shared" si="42"/>
        <v>0.5</v>
      </c>
      <c r="AW376" s="72"/>
      <c r="AX376" s="56"/>
      <c r="AY376" s="41"/>
      <c r="AZ376" s="81"/>
      <c r="BA376" s="13"/>
    </row>
    <row r="377" spans="1:53">
      <c r="A377" s="46" t="s">
        <v>72</v>
      </c>
      <c r="B377" s="46" t="s">
        <v>463</v>
      </c>
      <c r="C377" s="63">
        <v>67</v>
      </c>
      <c r="D377" s="77">
        <v>41</v>
      </c>
      <c r="E377" s="62">
        <f t="shared" si="42"/>
        <v>0.38805970149253732</v>
      </c>
      <c r="AW377" s="72"/>
      <c r="AX377" s="56"/>
      <c r="AY377" s="41"/>
      <c r="AZ377" s="81"/>
      <c r="BA377" s="13"/>
    </row>
    <row r="378" spans="1:53">
      <c r="A378" s="46" t="s">
        <v>72</v>
      </c>
      <c r="B378" s="46" t="s">
        <v>254</v>
      </c>
      <c r="C378" s="63">
        <v>184</v>
      </c>
      <c r="D378" s="77">
        <v>100</v>
      </c>
      <c r="E378" s="62">
        <f t="shared" si="42"/>
        <v>0.45652173913043481</v>
      </c>
      <c r="AW378" s="72"/>
      <c r="AX378" s="56"/>
      <c r="AY378" s="41"/>
      <c r="AZ378" s="81"/>
      <c r="BA378" s="13"/>
    </row>
    <row r="379" spans="1:53">
      <c r="A379" s="46" t="s">
        <v>72</v>
      </c>
      <c r="B379" s="46" t="s">
        <v>214</v>
      </c>
      <c r="C379" s="63">
        <v>231</v>
      </c>
      <c r="D379" s="77">
        <v>113</v>
      </c>
      <c r="E379" s="62">
        <f t="shared" si="42"/>
        <v>0.51082251082251084</v>
      </c>
      <c r="AW379" s="72"/>
      <c r="AX379" s="56"/>
      <c r="AY379" s="41"/>
      <c r="AZ379" s="81"/>
      <c r="BA379" s="13"/>
    </row>
    <row r="380" spans="1:53">
      <c r="A380" s="46" t="s">
        <v>64</v>
      </c>
      <c r="B380" s="46" t="s">
        <v>557</v>
      </c>
      <c r="C380" s="63">
        <v>48</v>
      </c>
      <c r="D380" s="77">
        <v>19</v>
      </c>
      <c r="E380" s="62">
        <f t="shared" si="42"/>
        <v>0.60416666666666674</v>
      </c>
      <c r="AW380" s="72"/>
      <c r="AX380" s="56"/>
      <c r="AY380" s="41"/>
      <c r="AZ380" s="81"/>
      <c r="BA380" s="13"/>
    </row>
    <row r="381" spans="1:53">
      <c r="A381" s="46" t="s">
        <v>1452</v>
      </c>
      <c r="B381" s="46" t="s">
        <v>233</v>
      </c>
      <c r="C381" s="63">
        <v>201</v>
      </c>
      <c r="D381" s="77">
        <v>87</v>
      </c>
      <c r="E381" s="62">
        <f t="shared" si="42"/>
        <v>0.56716417910447769</v>
      </c>
      <c r="AW381" s="72"/>
      <c r="AX381" s="56"/>
      <c r="AY381" s="41"/>
      <c r="AZ381" s="81"/>
      <c r="BA381" s="13"/>
    </row>
    <row r="382" spans="1:53">
      <c r="A382" s="46" t="s">
        <v>56</v>
      </c>
      <c r="B382" s="46" t="s">
        <v>382</v>
      </c>
      <c r="C382" s="63">
        <v>91</v>
      </c>
      <c r="D382" s="77">
        <v>54</v>
      </c>
      <c r="E382" s="62">
        <f t="shared" si="42"/>
        <v>0.40659340659340659</v>
      </c>
      <c r="AW382" s="72"/>
      <c r="AX382" s="56"/>
      <c r="AY382" s="41"/>
      <c r="AZ382" s="81"/>
      <c r="BA382" s="13"/>
    </row>
    <row r="383" spans="1:53">
      <c r="A383" s="46" t="s">
        <v>72</v>
      </c>
      <c r="B383" s="46" t="s">
        <v>207</v>
      </c>
      <c r="C383" s="63">
        <v>250</v>
      </c>
      <c r="D383" s="77">
        <v>166</v>
      </c>
      <c r="E383" s="62">
        <f t="shared" si="42"/>
        <v>0.33599999999999997</v>
      </c>
      <c r="AW383" s="72"/>
      <c r="AX383" s="56"/>
      <c r="AY383" s="41"/>
      <c r="AZ383" s="81"/>
      <c r="BA383" s="13"/>
    </row>
    <row r="384" spans="1:53">
      <c r="A384" s="46" t="s">
        <v>72</v>
      </c>
      <c r="B384" s="46" t="s">
        <v>387</v>
      </c>
      <c r="C384" s="63">
        <v>90</v>
      </c>
      <c r="D384" s="77">
        <v>45</v>
      </c>
      <c r="E384" s="62">
        <f t="shared" si="42"/>
        <v>0.5</v>
      </c>
      <c r="AW384" s="72"/>
      <c r="AX384" s="56"/>
      <c r="AY384" s="41"/>
      <c r="AZ384" s="81"/>
      <c r="BA384" s="13"/>
    </row>
    <row r="385" spans="1:53">
      <c r="A385" s="46" t="s">
        <v>52</v>
      </c>
      <c r="B385" s="46" t="s">
        <v>406</v>
      </c>
      <c r="C385" s="63">
        <v>83</v>
      </c>
      <c r="D385" s="77">
        <v>47</v>
      </c>
      <c r="E385" s="62">
        <f t="shared" si="42"/>
        <v>0.4337349397590361</v>
      </c>
      <c r="AW385" s="72"/>
      <c r="AX385" s="56"/>
      <c r="AY385" s="41"/>
      <c r="AZ385" s="81"/>
      <c r="BA385" s="13"/>
    </row>
    <row r="386" spans="1:53">
      <c r="A386" s="46" t="s">
        <v>72</v>
      </c>
      <c r="B386" s="46" t="s">
        <v>313</v>
      </c>
      <c r="C386" s="63">
        <v>133</v>
      </c>
      <c r="D386" s="77">
        <v>53</v>
      </c>
      <c r="E386" s="62">
        <f t="shared" si="42"/>
        <v>0.60150375939849621</v>
      </c>
      <c r="AW386" s="72"/>
      <c r="AX386" s="56"/>
      <c r="AY386" s="41"/>
      <c r="AZ386" s="81"/>
      <c r="BA386" s="13"/>
    </row>
    <row r="387" spans="1:53">
      <c r="A387" s="46" t="s">
        <v>52</v>
      </c>
      <c r="B387" s="46" t="s">
        <v>114</v>
      </c>
      <c r="C387" s="63">
        <v>671</v>
      </c>
      <c r="D387" s="77">
        <v>347</v>
      </c>
      <c r="E387" s="62">
        <f t="shared" si="42"/>
        <v>0.48286140089418783</v>
      </c>
      <c r="AW387" s="72"/>
      <c r="AX387" s="56"/>
      <c r="AY387" s="41"/>
      <c r="AZ387" s="81"/>
      <c r="BA387" s="13"/>
    </row>
    <row r="388" spans="1:53">
      <c r="A388" s="46" t="s">
        <v>52</v>
      </c>
      <c r="B388" s="46" t="s">
        <v>747</v>
      </c>
      <c r="C388" s="63">
        <v>21</v>
      </c>
      <c r="D388" s="77">
        <v>11</v>
      </c>
      <c r="E388" s="62">
        <f t="shared" si="42"/>
        <v>0.47619047619047616</v>
      </c>
      <c r="AW388" s="72"/>
      <c r="AX388" s="56"/>
      <c r="AY388" s="41"/>
      <c r="AZ388" s="81"/>
      <c r="BA388" s="13"/>
    </row>
    <row r="389" spans="1:53">
      <c r="A389" s="46" t="s">
        <v>1452</v>
      </c>
      <c r="B389" s="46" t="s">
        <v>285</v>
      </c>
      <c r="C389" s="63">
        <v>150</v>
      </c>
      <c r="D389" s="77">
        <v>92</v>
      </c>
      <c r="E389" s="62">
        <f t="shared" si="42"/>
        <v>0.38666666666666671</v>
      </c>
      <c r="AW389" s="72"/>
      <c r="AX389" s="56"/>
      <c r="AY389" s="41"/>
      <c r="AZ389" s="81"/>
      <c r="BA389" s="13"/>
    </row>
    <row r="390" spans="1:53">
      <c r="A390" s="46" t="s">
        <v>64</v>
      </c>
      <c r="B390" s="46" t="s">
        <v>485</v>
      </c>
      <c r="C390" s="63">
        <v>63</v>
      </c>
      <c r="D390" s="77">
        <v>31</v>
      </c>
      <c r="E390" s="62">
        <f t="shared" ref="E390:E453" si="43">1-(D390/C390)</f>
        <v>0.50793650793650791</v>
      </c>
      <c r="AW390" s="72"/>
      <c r="AX390" s="56"/>
      <c r="AY390" s="41"/>
      <c r="AZ390" s="81"/>
      <c r="BA390" s="13"/>
    </row>
    <row r="391" spans="1:53">
      <c r="A391" s="46" t="s">
        <v>56</v>
      </c>
      <c r="B391" s="46" t="s">
        <v>97</v>
      </c>
      <c r="C391" s="63">
        <v>928</v>
      </c>
      <c r="D391" s="77">
        <v>414</v>
      </c>
      <c r="E391" s="62">
        <f t="shared" si="43"/>
        <v>0.55387931034482762</v>
      </c>
      <c r="AW391" s="72"/>
      <c r="AX391" s="56"/>
      <c r="AY391" s="41"/>
      <c r="AZ391" s="81"/>
      <c r="BA391" s="13"/>
    </row>
    <row r="392" spans="1:53">
      <c r="A392" s="46" t="s">
        <v>72</v>
      </c>
      <c r="B392" s="46" t="s">
        <v>397</v>
      </c>
      <c r="C392" s="63">
        <v>87</v>
      </c>
      <c r="D392" s="77">
        <v>49</v>
      </c>
      <c r="E392" s="62">
        <f t="shared" si="43"/>
        <v>0.43678160919540232</v>
      </c>
      <c r="AW392" s="72"/>
      <c r="AX392" s="56"/>
      <c r="AY392" s="41"/>
      <c r="AZ392" s="81"/>
      <c r="BA392" s="13"/>
    </row>
    <row r="393" spans="1:53">
      <c r="A393" s="46" t="s">
        <v>56</v>
      </c>
      <c r="B393" s="46" t="s">
        <v>201</v>
      </c>
      <c r="C393" s="63">
        <v>260</v>
      </c>
      <c r="D393" s="77">
        <v>113</v>
      </c>
      <c r="E393" s="62">
        <f t="shared" si="43"/>
        <v>0.56538461538461537</v>
      </c>
      <c r="AW393" s="72"/>
      <c r="AX393" s="56"/>
      <c r="AY393" s="41"/>
      <c r="AZ393" s="81"/>
      <c r="BA393" s="13"/>
    </row>
    <row r="394" spans="1:53">
      <c r="A394" s="46" t="s">
        <v>72</v>
      </c>
      <c r="B394" s="46" t="s">
        <v>670</v>
      </c>
      <c r="C394" s="63">
        <v>30</v>
      </c>
      <c r="D394" s="77">
        <v>21</v>
      </c>
      <c r="E394" s="62">
        <f t="shared" si="43"/>
        <v>0.30000000000000004</v>
      </c>
      <c r="AW394" s="72"/>
      <c r="AX394" s="56"/>
      <c r="AY394" s="41"/>
      <c r="AZ394" s="81"/>
      <c r="BA394" s="13"/>
    </row>
    <row r="395" spans="1:53">
      <c r="A395" s="46" t="s">
        <v>52</v>
      </c>
      <c r="B395" s="46" t="s">
        <v>314</v>
      </c>
      <c r="C395" s="63">
        <v>133</v>
      </c>
      <c r="D395" s="77">
        <v>69</v>
      </c>
      <c r="E395" s="62">
        <f t="shared" si="43"/>
        <v>0.48120300751879697</v>
      </c>
      <c r="AW395" s="72"/>
      <c r="AX395" s="56"/>
      <c r="AY395" s="41"/>
      <c r="AZ395" s="81"/>
      <c r="BA395" s="13"/>
    </row>
    <row r="396" spans="1:53">
      <c r="A396" s="46" t="s">
        <v>1452</v>
      </c>
      <c r="B396" s="46" t="s">
        <v>464</v>
      </c>
      <c r="C396" s="63">
        <v>67</v>
      </c>
      <c r="D396" s="77">
        <v>30</v>
      </c>
      <c r="E396" s="62">
        <f t="shared" si="43"/>
        <v>0.55223880597014929</v>
      </c>
      <c r="AW396" s="72"/>
      <c r="AX396" s="56"/>
      <c r="AY396" s="41"/>
      <c r="AZ396" s="81"/>
      <c r="BA396" s="13"/>
    </row>
    <row r="397" spans="1:53">
      <c r="A397" s="46" t="s">
        <v>72</v>
      </c>
      <c r="B397" s="46" t="s">
        <v>398</v>
      </c>
      <c r="C397" s="63">
        <v>86</v>
      </c>
      <c r="D397" s="77">
        <v>52</v>
      </c>
      <c r="E397" s="62">
        <f t="shared" si="43"/>
        <v>0.39534883720930236</v>
      </c>
      <c r="AW397" s="72"/>
      <c r="AX397" s="56"/>
      <c r="AY397" s="41"/>
      <c r="AZ397" s="81"/>
      <c r="BA397" s="13"/>
    </row>
    <row r="398" spans="1:53">
      <c r="A398" s="46" t="s">
        <v>72</v>
      </c>
      <c r="B398" s="46" t="s">
        <v>161</v>
      </c>
      <c r="C398" s="63">
        <v>355</v>
      </c>
      <c r="D398" s="77">
        <v>214</v>
      </c>
      <c r="E398" s="62">
        <f t="shared" si="43"/>
        <v>0.39718309859154932</v>
      </c>
      <c r="AW398" s="72"/>
      <c r="AX398" s="56"/>
      <c r="AY398" s="41"/>
      <c r="AZ398" s="81"/>
      <c r="BA398" s="13"/>
    </row>
    <row r="399" spans="1:53">
      <c r="A399" s="46" t="s">
        <v>64</v>
      </c>
      <c r="B399" s="46" t="s">
        <v>848</v>
      </c>
      <c r="C399" s="63">
        <v>11</v>
      </c>
      <c r="D399" s="77">
        <v>6</v>
      </c>
      <c r="E399" s="62">
        <f t="shared" si="43"/>
        <v>0.45454545454545459</v>
      </c>
      <c r="AW399" s="72"/>
      <c r="AX399" s="56"/>
      <c r="AY399" s="41"/>
      <c r="AZ399" s="81"/>
      <c r="BA399" s="13"/>
    </row>
    <row r="400" spans="1:53">
      <c r="A400" s="46" t="s">
        <v>61</v>
      </c>
      <c r="B400" s="46" t="s">
        <v>415</v>
      </c>
      <c r="C400" s="63">
        <v>81</v>
      </c>
      <c r="D400" s="77">
        <v>23</v>
      </c>
      <c r="E400" s="62">
        <f t="shared" si="43"/>
        <v>0.71604938271604945</v>
      </c>
      <c r="AW400" s="72"/>
      <c r="AX400" s="56"/>
      <c r="AY400" s="41"/>
      <c r="AZ400" s="81"/>
      <c r="BA400" s="13"/>
    </row>
    <row r="401" spans="1:53">
      <c r="A401" s="46" t="s">
        <v>64</v>
      </c>
      <c r="B401" s="46" t="s">
        <v>637</v>
      </c>
      <c r="C401" s="63">
        <v>34</v>
      </c>
      <c r="D401" s="77">
        <v>25</v>
      </c>
      <c r="E401" s="62">
        <f t="shared" si="43"/>
        <v>0.26470588235294112</v>
      </c>
      <c r="AW401" s="72"/>
      <c r="AX401" s="56"/>
      <c r="AY401" s="41"/>
      <c r="AZ401" s="81"/>
      <c r="BA401" s="13"/>
    </row>
    <row r="402" spans="1:53">
      <c r="A402" s="46" t="s">
        <v>61</v>
      </c>
      <c r="B402" s="46" t="s">
        <v>110</v>
      </c>
      <c r="C402" s="63">
        <v>709</v>
      </c>
      <c r="D402" s="77">
        <v>326</v>
      </c>
      <c r="E402" s="62">
        <f t="shared" si="43"/>
        <v>0.54019746121297607</v>
      </c>
      <c r="AW402" s="72"/>
      <c r="AX402" s="56"/>
      <c r="AY402" s="41"/>
      <c r="AZ402" s="81"/>
      <c r="BA402" s="13"/>
    </row>
    <row r="403" spans="1:53">
      <c r="A403" s="46" t="s">
        <v>61</v>
      </c>
      <c r="B403" s="46" t="s">
        <v>165</v>
      </c>
      <c r="C403" s="63">
        <v>344</v>
      </c>
      <c r="D403" s="77">
        <v>133</v>
      </c>
      <c r="E403" s="62">
        <f t="shared" si="43"/>
        <v>0.61337209302325579</v>
      </c>
      <c r="AW403" s="72"/>
      <c r="AX403" s="56"/>
      <c r="AY403" s="41"/>
      <c r="AZ403" s="81"/>
      <c r="BA403" s="13"/>
    </row>
    <row r="404" spans="1:53">
      <c r="A404" s="46" t="s">
        <v>52</v>
      </c>
      <c r="B404" s="46" t="s">
        <v>782</v>
      </c>
      <c r="C404" s="63">
        <v>18</v>
      </c>
      <c r="D404" s="77">
        <v>12</v>
      </c>
      <c r="E404" s="62">
        <f t="shared" si="43"/>
        <v>0.33333333333333337</v>
      </c>
      <c r="AW404" s="72"/>
      <c r="AX404" s="56"/>
      <c r="AY404" s="41"/>
      <c r="AZ404" s="81"/>
      <c r="BA404" s="13"/>
    </row>
    <row r="405" spans="1:53">
      <c r="A405" s="46" t="s">
        <v>61</v>
      </c>
      <c r="B405" s="46" t="s">
        <v>679</v>
      </c>
      <c r="C405" s="63">
        <v>29</v>
      </c>
      <c r="D405" s="77">
        <v>14</v>
      </c>
      <c r="E405" s="62">
        <f t="shared" si="43"/>
        <v>0.51724137931034475</v>
      </c>
      <c r="AW405" s="72"/>
      <c r="AX405" s="56"/>
      <c r="AY405" s="41"/>
      <c r="AZ405" s="81"/>
      <c r="BA405" s="13"/>
    </row>
    <row r="406" spans="1:53">
      <c r="A406" s="46" t="s">
        <v>52</v>
      </c>
      <c r="B406" s="46" t="s">
        <v>659</v>
      </c>
      <c r="C406" s="63">
        <v>31</v>
      </c>
      <c r="D406" s="77">
        <v>12</v>
      </c>
      <c r="E406" s="62">
        <f t="shared" si="43"/>
        <v>0.61290322580645162</v>
      </c>
      <c r="AW406" s="72"/>
      <c r="AX406" s="56"/>
      <c r="AY406" s="41"/>
      <c r="AZ406" s="81"/>
      <c r="BA406" s="13"/>
    </row>
    <row r="407" spans="1:53">
      <c r="A407" s="46" t="s">
        <v>1452</v>
      </c>
      <c r="B407" s="46" t="s">
        <v>573</v>
      </c>
      <c r="C407" s="63">
        <v>45</v>
      </c>
      <c r="D407" s="77">
        <v>26</v>
      </c>
      <c r="E407" s="62">
        <f t="shared" si="43"/>
        <v>0.42222222222222228</v>
      </c>
      <c r="AW407" s="72"/>
      <c r="AX407" s="56"/>
      <c r="AY407" s="41"/>
      <c r="AZ407" s="81"/>
      <c r="BA407" s="13"/>
    </row>
    <row r="408" spans="1:53">
      <c r="A408" s="46" t="s">
        <v>58</v>
      </c>
      <c r="B408" s="46" t="s">
        <v>612</v>
      </c>
      <c r="C408" s="63">
        <v>39</v>
      </c>
      <c r="D408" s="77">
        <v>28</v>
      </c>
      <c r="E408" s="62">
        <f t="shared" si="43"/>
        <v>0.28205128205128205</v>
      </c>
      <c r="AW408" s="72"/>
      <c r="AX408" s="56"/>
      <c r="AY408" s="41"/>
      <c r="AZ408" s="81"/>
      <c r="BA408" s="13"/>
    </row>
    <row r="409" spans="1:53">
      <c r="A409" s="46" t="s">
        <v>61</v>
      </c>
      <c r="B409" s="46" t="s">
        <v>562</v>
      </c>
      <c r="C409" s="63">
        <v>47</v>
      </c>
      <c r="D409" s="77">
        <v>37</v>
      </c>
      <c r="E409" s="62">
        <f t="shared" si="43"/>
        <v>0.21276595744680848</v>
      </c>
      <c r="AW409" s="72"/>
      <c r="AX409" s="56"/>
      <c r="AY409" s="41"/>
      <c r="AZ409" s="81"/>
      <c r="BA409" s="13"/>
    </row>
    <row r="410" spans="1:53">
      <c r="A410" s="46" t="s">
        <v>52</v>
      </c>
      <c r="B410" s="46" t="s">
        <v>497</v>
      </c>
      <c r="C410" s="63">
        <v>61</v>
      </c>
      <c r="D410" s="77">
        <v>34</v>
      </c>
      <c r="E410" s="62">
        <f t="shared" si="43"/>
        <v>0.44262295081967218</v>
      </c>
      <c r="AW410" s="72"/>
      <c r="AX410" s="56"/>
      <c r="AY410" s="41"/>
      <c r="AZ410" s="81"/>
      <c r="BA410" s="13"/>
    </row>
    <row r="411" spans="1:53">
      <c r="A411" s="46" t="s">
        <v>1452</v>
      </c>
      <c r="B411" s="46" t="s">
        <v>177</v>
      </c>
      <c r="C411" s="63">
        <v>299</v>
      </c>
      <c r="D411" s="77">
        <v>160</v>
      </c>
      <c r="E411" s="62">
        <f t="shared" si="43"/>
        <v>0.46488294314381273</v>
      </c>
      <c r="AW411" s="72"/>
      <c r="AX411" s="56"/>
      <c r="AY411" s="41"/>
      <c r="AZ411" s="81"/>
      <c r="BA411" s="13"/>
    </row>
    <row r="412" spans="1:53">
      <c r="A412" s="46" t="s">
        <v>72</v>
      </c>
      <c r="B412" s="46" t="s">
        <v>660</v>
      </c>
      <c r="C412" s="63">
        <v>31</v>
      </c>
      <c r="D412" s="77">
        <v>18</v>
      </c>
      <c r="E412" s="62">
        <f t="shared" si="43"/>
        <v>0.41935483870967738</v>
      </c>
      <c r="AW412" s="72"/>
      <c r="AX412" s="56"/>
      <c r="AY412" s="41"/>
      <c r="AZ412" s="81"/>
      <c r="BA412" s="13"/>
    </row>
    <row r="413" spans="1:53">
      <c r="A413" s="46" t="s">
        <v>1452</v>
      </c>
      <c r="B413" s="46" t="s">
        <v>300</v>
      </c>
      <c r="C413" s="63">
        <v>138</v>
      </c>
      <c r="D413" s="77">
        <v>79</v>
      </c>
      <c r="E413" s="62">
        <f t="shared" si="43"/>
        <v>0.42753623188405798</v>
      </c>
      <c r="AW413" s="72"/>
      <c r="AX413" s="56"/>
      <c r="AY413" s="41"/>
      <c r="AZ413" s="81"/>
      <c r="BA413" s="13"/>
    </row>
    <row r="414" spans="1:53">
      <c r="A414" s="46" t="s">
        <v>64</v>
      </c>
      <c r="B414" s="46" t="s">
        <v>807</v>
      </c>
      <c r="C414" s="63">
        <v>15</v>
      </c>
      <c r="D414" s="77">
        <v>8</v>
      </c>
      <c r="E414" s="62">
        <f t="shared" si="43"/>
        <v>0.46666666666666667</v>
      </c>
      <c r="AW414" s="72"/>
      <c r="AX414" s="56"/>
      <c r="AY414" s="41"/>
      <c r="AZ414" s="81"/>
      <c r="BA414" s="13"/>
    </row>
    <row r="415" spans="1:53">
      <c r="A415" s="46" t="s">
        <v>64</v>
      </c>
      <c r="B415" s="46" t="s">
        <v>105</v>
      </c>
      <c r="C415" s="63">
        <v>836</v>
      </c>
      <c r="D415" s="77">
        <v>436</v>
      </c>
      <c r="E415" s="62">
        <f t="shared" si="43"/>
        <v>0.47846889952153115</v>
      </c>
      <c r="AW415" s="72"/>
      <c r="AX415" s="56"/>
      <c r="AY415" s="41"/>
      <c r="AZ415" s="81"/>
      <c r="BA415" s="13"/>
    </row>
    <row r="416" spans="1:53">
      <c r="A416" s="46" t="s">
        <v>79</v>
      </c>
      <c r="B416" s="46" t="s">
        <v>152</v>
      </c>
      <c r="C416" s="63">
        <v>384</v>
      </c>
      <c r="D416" s="77">
        <v>194</v>
      </c>
      <c r="E416" s="62">
        <f t="shared" si="43"/>
        <v>0.49479166666666663</v>
      </c>
      <c r="AW416" s="72"/>
      <c r="AX416" s="56"/>
      <c r="AY416" s="41"/>
      <c r="AZ416" s="81"/>
      <c r="BA416" s="13"/>
    </row>
    <row r="417" spans="1:53">
      <c r="A417" s="46" t="s">
        <v>52</v>
      </c>
      <c r="B417" s="46" t="s">
        <v>726</v>
      </c>
      <c r="C417" s="63">
        <v>23</v>
      </c>
      <c r="D417" s="77">
        <v>13</v>
      </c>
      <c r="E417" s="62">
        <f t="shared" si="43"/>
        <v>0.43478260869565222</v>
      </c>
      <c r="AW417" s="72"/>
      <c r="AX417" s="56"/>
      <c r="AY417" s="41"/>
      <c r="AZ417" s="81"/>
      <c r="BA417" s="13"/>
    </row>
    <row r="418" spans="1:53">
      <c r="A418" s="46" t="s">
        <v>1452</v>
      </c>
      <c r="B418" s="46" t="s">
        <v>349</v>
      </c>
      <c r="C418" s="63">
        <v>110</v>
      </c>
      <c r="D418" s="77">
        <v>49</v>
      </c>
      <c r="E418" s="62">
        <f t="shared" si="43"/>
        <v>0.55454545454545456</v>
      </c>
      <c r="AW418" s="72"/>
      <c r="AX418" s="56"/>
      <c r="AY418" s="41"/>
      <c r="AZ418" s="81"/>
      <c r="BA418" s="13"/>
    </row>
    <row r="419" spans="1:53">
      <c r="A419" s="46" t="s">
        <v>1452</v>
      </c>
      <c r="B419" s="46" t="s">
        <v>783</v>
      </c>
      <c r="C419" s="63">
        <v>18</v>
      </c>
      <c r="D419" s="77">
        <v>13</v>
      </c>
      <c r="E419" s="62">
        <f t="shared" si="43"/>
        <v>0.27777777777777779</v>
      </c>
      <c r="AW419" s="72"/>
      <c r="AX419" s="56"/>
      <c r="AY419" s="41"/>
      <c r="AZ419" s="81"/>
      <c r="BA419" s="13"/>
    </row>
    <row r="420" spans="1:53">
      <c r="A420" s="46" t="s">
        <v>64</v>
      </c>
      <c r="B420" s="46" t="s">
        <v>831</v>
      </c>
      <c r="C420" s="63">
        <v>12</v>
      </c>
      <c r="D420" s="77">
        <v>7</v>
      </c>
      <c r="E420" s="62">
        <f t="shared" si="43"/>
        <v>0.41666666666666663</v>
      </c>
      <c r="AW420" s="72"/>
      <c r="AX420" s="56"/>
      <c r="AY420" s="41"/>
      <c r="AZ420" s="81"/>
      <c r="BA420" s="13"/>
    </row>
    <row r="421" spans="1:53">
      <c r="A421" s="46" t="s">
        <v>61</v>
      </c>
      <c r="B421" s="46" t="s">
        <v>878</v>
      </c>
      <c r="C421" s="63">
        <v>8</v>
      </c>
      <c r="D421" s="77">
        <v>7</v>
      </c>
      <c r="E421" s="62">
        <f t="shared" si="43"/>
        <v>0.125</v>
      </c>
      <c r="AW421" s="72"/>
      <c r="AX421" s="56"/>
      <c r="AY421" s="82"/>
      <c r="AZ421" s="81"/>
      <c r="BA421" s="13"/>
    </row>
    <row r="422" spans="1:53">
      <c r="A422" s="46" t="s">
        <v>52</v>
      </c>
      <c r="B422" s="46" t="s">
        <v>169</v>
      </c>
      <c r="C422" s="63">
        <v>325</v>
      </c>
      <c r="D422" s="77">
        <v>112</v>
      </c>
      <c r="E422" s="62">
        <f t="shared" si="43"/>
        <v>0.65538461538461545</v>
      </c>
      <c r="AW422" s="72"/>
      <c r="AX422" s="56"/>
      <c r="AY422" s="41"/>
      <c r="AZ422" s="81"/>
      <c r="BA422" s="13"/>
    </row>
    <row r="423" spans="1:53">
      <c r="A423" s="46" t="s">
        <v>58</v>
      </c>
      <c r="B423" s="46" t="s">
        <v>59</v>
      </c>
      <c r="C423" s="61">
        <v>6150</v>
      </c>
      <c r="D423" s="77">
        <v>2497</v>
      </c>
      <c r="E423" s="62">
        <f t="shared" si="43"/>
        <v>0.59398373983739838</v>
      </c>
      <c r="AW423" s="72"/>
      <c r="AX423" s="56"/>
      <c r="AY423" s="41"/>
      <c r="AZ423" s="81"/>
      <c r="BA423" s="13"/>
    </row>
    <row r="424" spans="1:53">
      <c r="A424" s="46" t="s">
        <v>61</v>
      </c>
      <c r="B424" s="46" t="s">
        <v>890</v>
      </c>
      <c r="C424" s="63">
        <v>6</v>
      </c>
      <c r="D424" s="77">
        <v>4</v>
      </c>
      <c r="E424" s="62">
        <f t="shared" si="43"/>
        <v>0.33333333333333337</v>
      </c>
      <c r="AW424" s="72"/>
      <c r="AX424" s="56"/>
      <c r="AY424" s="41"/>
      <c r="AZ424" s="81"/>
      <c r="BA424" s="13"/>
    </row>
    <row r="425" spans="1:53">
      <c r="A425" s="46" t="s">
        <v>72</v>
      </c>
      <c r="B425" s="46" t="s">
        <v>383</v>
      </c>
      <c r="C425" s="63">
        <v>91</v>
      </c>
      <c r="D425" s="77">
        <v>54</v>
      </c>
      <c r="E425" s="62">
        <f t="shared" si="43"/>
        <v>0.40659340659340659</v>
      </c>
      <c r="AW425" s="72"/>
      <c r="AX425" s="56"/>
      <c r="AY425" s="41"/>
      <c r="AZ425" s="81"/>
      <c r="BA425" s="13"/>
    </row>
    <row r="426" spans="1:53">
      <c r="A426" s="46" t="s">
        <v>61</v>
      </c>
      <c r="B426" s="46" t="s">
        <v>821</v>
      </c>
      <c r="C426" s="63">
        <v>13</v>
      </c>
      <c r="D426" s="77">
        <v>6</v>
      </c>
      <c r="E426" s="62">
        <f t="shared" si="43"/>
        <v>0.53846153846153844</v>
      </c>
      <c r="AW426" s="72"/>
      <c r="AX426" s="56"/>
      <c r="AY426" s="41"/>
      <c r="AZ426" s="81"/>
      <c r="BA426" s="13"/>
    </row>
    <row r="427" spans="1:53">
      <c r="A427" s="46" t="s">
        <v>1452</v>
      </c>
      <c r="B427" s="46" t="s">
        <v>393</v>
      </c>
      <c r="C427" s="63">
        <v>88</v>
      </c>
      <c r="D427" s="77">
        <v>69</v>
      </c>
      <c r="E427" s="62">
        <f t="shared" si="43"/>
        <v>0.21590909090909094</v>
      </c>
      <c r="AW427" s="72"/>
      <c r="AX427" s="56"/>
      <c r="AY427" s="41"/>
      <c r="AZ427" s="81"/>
      <c r="BA427" s="13"/>
    </row>
    <row r="428" spans="1:53">
      <c r="A428" s="46" t="s">
        <v>79</v>
      </c>
      <c r="B428" s="46" t="s">
        <v>494</v>
      </c>
      <c r="C428" s="63">
        <v>62</v>
      </c>
      <c r="D428" s="77">
        <v>35</v>
      </c>
      <c r="E428" s="62">
        <f t="shared" si="43"/>
        <v>0.43548387096774188</v>
      </c>
      <c r="AW428" s="72"/>
      <c r="AX428" s="56"/>
      <c r="AY428" s="41"/>
      <c r="AZ428" s="81"/>
      <c r="BA428" s="13"/>
    </row>
    <row r="429" spans="1:53">
      <c r="A429" s="46" t="s">
        <v>52</v>
      </c>
      <c r="B429" s="46" t="s">
        <v>150</v>
      </c>
      <c r="C429" s="63">
        <v>391</v>
      </c>
      <c r="D429" s="77">
        <v>267</v>
      </c>
      <c r="E429" s="62">
        <f t="shared" si="43"/>
        <v>0.31713554987212278</v>
      </c>
      <c r="AW429" s="72"/>
      <c r="AX429" s="56"/>
      <c r="AY429" s="41"/>
      <c r="AZ429" s="81"/>
      <c r="BA429" s="13"/>
    </row>
    <row r="430" spans="1:53">
      <c r="A430" s="46" t="s">
        <v>61</v>
      </c>
      <c r="B430" s="46" t="s">
        <v>618</v>
      </c>
      <c r="C430" s="63">
        <v>37</v>
      </c>
      <c r="D430" s="77">
        <v>15</v>
      </c>
      <c r="E430" s="62">
        <f t="shared" si="43"/>
        <v>0.59459459459459452</v>
      </c>
      <c r="AW430" s="72"/>
      <c r="AX430" s="56"/>
      <c r="AY430" s="41"/>
      <c r="AZ430" s="81"/>
      <c r="BA430" s="13"/>
    </row>
    <row r="431" spans="1:53">
      <c r="A431" s="46" t="s">
        <v>52</v>
      </c>
      <c r="B431" s="46" t="s">
        <v>584</v>
      </c>
      <c r="C431" s="63">
        <v>43</v>
      </c>
      <c r="D431" s="77">
        <v>33</v>
      </c>
      <c r="E431" s="62">
        <f t="shared" si="43"/>
        <v>0.23255813953488369</v>
      </c>
      <c r="AW431" s="72"/>
      <c r="AX431" s="56"/>
      <c r="AY431" s="41"/>
      <c r="AZ431" s="81"/>
      <c r="BA431" s="13"/>
    </row>
    <row r="432" spans="1:53">
      <c r="A432" s="46" t="s">
        <v>56</v>
      </c>
      <c r="B432" s="46" t="s">
        <v>226</v>
      </c>
      <c r="C432" s="63">
        <v>212</v>
      </c>
      <c r="D432" s="77">
        <v>169</v>
      </c>
      <c r="E432" s="62">
        <f t="shared" si="43"/>
        <v>0.20283018867924529</v>
      </c>
      <c r="AW432" s="72"/>
      <c r="AX432" s="56"/>
      <c r="AY432" s="41"/>
      <c r="AZ432" s="81"/>
      <c r="BA432" s="13"/>
    </row>
    <row r="433" spans="1:53">
      <c r="A433" s="46" t="s">
        <v>79</v>
      </c>
      <c r="B433" s="46" t="s">
        <v>428</v>
      </c>
      <c r="C433" s="63">
        <v>76</v>
      </c>
      <c r="D433" s="77">
        <v>38</v>
      </c>
      <c r="E433" s="62">
        <f t="shared" si="43"/>
        <v>0.5</v>
      </c>
      <c r="AW433" s="72"/>
      <c r="AX433" s="56"/>
      <c r="AY433" s="41"/>
      <c r="AZ433" s="81"/>
      <c r="BA433" s="13"/>
    </row>
    <row r="434" spans="1:53">
      <c r="A434" s="46" t="s">
        <v>52</v>
      </c>
      <c r="B434" s="46" t="s">
        <v>126</v>
      </c>
      <c r="C434" s="63">
        <v>582</v>
      </c>
      <c r="D434" s="77">
        <v>202</v>
      </c>
      <c r="E434" s="62">
        <f t="shared" si="43"/>
        <v>0.65292096219931273</v>
      </c>
      <c r="AW434" s="72"/>
      <c r="AX434" s="56"/>
      <c r="AY434" s="41"/>
      <c r="AZ434" s="81"/>
      <c r="BA434" s="13"/>
    </row>
    <row r="435" spans="1:53">
      <c r="A435" s="46" t="s">
        <v>58</v>
      </c>
      <c r="B435" s="46" t="s">
        <v>322</v>
      </c>
      <c r="C435" s="63">
        <v>126</v>
      </c>
      <c r="D435" s="77">
        <v>70</v>
      </c>
      <c r="E435" s="62">
        <f t="shared" si="43"/>
        <v>0.44444444444444442</v>
      </c>
      <c r="AW435" s="72"/>
      <c r="AX435" s="56"/>
      <c r="AY435" s="41"/>
      <c r="AZ435" s="81"/>
      <c r="BA435" s="13"/>
    </row>
    <row r="436" spans="1:53">
      <c r="A436" s="46" t="s">
        <v>72</v>
      </c>
      <c r="B436" s="46" t="s">
        <v>180</v>
      </c>
      <c r="C436" s="63">
        <v>297</v>
      </c>
      <c r="D436" s="77">
        <v>187</v>
      </c>
      <c r="E436" s="62">
        <f t="shared" si="43"/>
        <v>0.37037037037037035</v>
      </c>
      <c r="AW436" s="72"/>
      <c r="AX436" s="56"/>
      <c r="AY436" s="41"/>
      <c r="AZ436" s="81"/>
      <c r="BA436" s="13"/>
    </row>
    <row r="437" spans="1:53">
      <c r="A437" s="46" t="s">
        <v>58</v>
      </c>
      <c r="B437" s="46" t="s">
        <v>849</v>
      </c>
      <c r="C437" s="63">
        <v>11</v>
      </c>
      <c r="D437" s="77">
        <v>8</v>
      </c>
      <c r="E437" s="62">
        <f t="shared" si="43"/>
        <v>0.27272727272727271</v>
      </c>
      <c r="AW437" s="72"/>
      <c r="AX437" s="56"/>
      <c r="AY437" s="41"/>
      <c r="AZ437" s="81"/>
      <c r="BA437" s="13"/>
    </row>
    <row r="438" spans="1:53">
      <c r="A438" s="46" t="s">
        <v>58</v>
      </c>
      <c r="B438" s="46" t="s">
        <v>543</v>
      </c>
      <c r="C438" s="63">
        <v>51</v>
      </c>
      <c r="D438" s="77">
        <v>25</v>
      </c>
      <c r="E438" s="62">
        <f t="shared" si="43"/>
        <v>0.50980392156862742</v>
      </c>
      <c r="AW438" s="72"/>
      <c r="AX438" s="56"/>
      <c r="AY438" s="41"/>
      <c r="AZ438" s="81"/>
      <c r="BA438" s="13"/>
    </row>
    <row r="439" spans="1:53">
      <c r="A439" s="46" t="s">
        <v>61</v>
      </c>
      <c r="B439" s="46" t="s">
        <v>331</v>
      </c>
      <c r="C439" s="63">
        <v>121</v>
      </c>
      <c r="D439" s="77">
        <v>24</v>
      </c>
      <c r="E439" s="62">
        <f t="shared" si="43"/>
        <v>0.80165289256198347</v>
      </c>
      <c r="AW439" s="72"/>
      <c r="AX439" s="56"/>
      <c r="AY439" s="41"/>
      <c r="AZ439" s="81"/>
      <c r="BA439" s="13"/>
    </row>
    <row r="440" spans="1:53">
      <c r="A440" s="46" t="s">
        <v>72</v>
      </c>
      <c r="B440" s="46" t="s">
        <v>93</v>
      </c>
      <c r="C440" s="63">
        <v>973</v>
      </c>
      <c r="D440" s="77">
        <v>454</v>
      </c>
      <c r="E440" s="62">
        <f t="shared" si="43"/>
        <v>0.53340184994861262</v>
      </c>
      <c r="AW440" s="72"/>
      <c r="AX440" s="56"/>
      <c r="AY440" s="41"/>
      <c r="AZ440" s="81"/>
      <c r="BA440" s="13"/>
    </row>
    <row r="441" spans="1:53">
      <c r="A441" s="46" t="s">
        <v>52</v>
      </c>
      <c r="B441" s="46" t="s">
        <v>748</v>
      </c>
      <c r="C441" s="63">
        <v>21</v>
      </c>
      <c r="D441" s="77">
        <v>14</v>
      </c>
      <c r="E441" s="62">
        <f t="shared" si="43"/>
        <v>0.33333333333333337</v>
      </c>
      <c r="AW441" s="72"/>
      <c r="AX441" s="56"/>
      <c r="AY441" s="41"/>
      <c r="AZ441" s="81"/>
      <c r="BA441" s="13"/>
    </row>
    <row r="442" spans="1:53">
      <c r="A442" s="46" t="s">
        <v>1452</v>
      </c>
      <c r="B442" s="46" t="s">
        <v>552</v>
      </c>
      <c r="C442" s="63">
        <v>49</v>
      </c>
      <c r="D442" s="77">
        <v>35</v>
      </c>
      <c r="E442" s="62">
        <f t="shared" si="43"/>
        <v>0.2857142857142857</v>
      </c>
      <c r="AW442" s="72"/>
      <c r="AX442" s="56"/>
      <c r="AY442" s="41"/>
      <c r="AZ442" s="81"/>
      <c r="BA442" s="13"/>
    </row>
    <row r="443" spans="1:53">
      <c r="A443" s="46" t="s">
        <v>58</v>
      </c>
      <c r="B443" s="46" t="s">
        <v>123</v>
      </c>
      <c r="C443" s="63">
        <v>591</v>
      </c>
      <c r="D443" s="77">
        <v>291</v>
      </c>
      <c r="E443" s="62">
        <f t="shared" si="43"/>
        <v>0.50761421319796951</v>
      </c>
      <c r="AW443" s="72"/>
      <c r="AX443" s="56"/>
      <c r="AY443" s="41"/>
      <c r="AZ443" s="81"/>
      <c r="BA443" s="13"/>
    </row>
    <row r="444" spans="1:53">
      <c r="A444" s="46" t="s">
        <v>72</v>
      </c>
      <c r="B444" s="46" t="s">
        <v>604</v>
      </c>
      <c r="C444" s="63">
        <v>40</v>
      </c>
      <c r="D444" s="77">
        <v>26</v>
      </c>
      <c r="E444" s="62">
        <f t="shared" si="43"/>
        <v>0.35</v>
      </c>
      <c r="AW444" s="72"/>
      <c r="AX444" s="56"/>
      <c r="AY444" s="41"/>
      <c r="AZ444" s="81"/>
      <c r="BA444" s="13"/>
    </row>
    <row r="445" spans="1:53">
      <c r="A445" s="46" t="s">
        <v>58</v>
      </c>
      <c r="B445" s="46" t="s">
        <v>223</v>
      </c>
      <c r="C445" s="63">
        <v>219</v>
      </c>
      <c r="D445" s="77">
        <v>112</v>
      </c>
      <c r="E445" s="62">
        <f t="shared" si="43"/>
        <v>0.48858447488584478</v>
      </c>
      <c r="AW445" s="72"/>
      <c r="AX445" s="56"/>
      <c r="AY445" s="41"/>
      <c r="AZ445" s="81"/>
      <c r="BA445" s="13"/>
    </row>
    <row r="446" spans="1:53">
      <c r="A446" s="46" t="s">
        <v>56</v>
      </c>
      <c r="B446" s="46" t="s">
        <v>626</v>
      </c>
      <c r="C446" s="63">
        <v>35</v>
      </c>
      <c r="D446" s="77">
        <v>36</v>
      </c>
      <c r="E446" s="62">
        <f t="shared" si="43"/>
        <v>-2.857142857142847E-2</v>
      </c>
      <c r="AW446" s="72"/>
      <c r="AX446" s="56"/>
      <c r="AY446" s="41"/>
      <c r="AZ446" s="81"/>
      <c r="BA446" s="13"/>
    </row>
    <row r="447" spans="1:53">
      <c r="A447" s="46" t="s">
        <v>61</v>
      </c>
      <c r="B447" s="46" t="s">
        <v>661</v>
      </c>
      <c r="C447" s="63">
        <v>31</v>
      </c>
      <c r="D447" s="77">
        <v>14</v>
      </c>
      <c r="E447" s="62">
        <f t="shared" si="43"/>
        <v>0.54838709677419351</v>
      </c>
      <c r="AW447" s="72"/>
      <c r="AX447" s="56"/>
      <c r="AY447" s="41"/>
      <c r="AZ447" s="81"/>
      <c r="BA447" s="13"/>
    </row>
    <row r="448" spans="1:53">
      <c r="A448" s="46" t="s">
        <v>58</v>
      </c>
      <c r="B448" s="46" t="s">
        <v>656</v>
      </c>
      <c r="C448" s="63">
        <v>32</v>
      </c>
      <c r="D448" s="77">
        <v>20</v>
      </c>
      <c r="E448" s="62">
        <f t="shared" si="43"/>
        <v>0.375</v>
      </c>
      <c r="AW448" s="72"/>
      <c r="AX448" s="56"/>
      <c r="AY448" s="41"/>
      <c r="AZ448" s="81"/>
      <c r="BA448" s="13"/>
    </row>
    <row r="449" spans="1:53">
      <c r="A449" s="46" t="s">
        <v>61</v>
      </c>
      <c r="B449" s="46" t="s">
        <v>860</v>
      </c>
      <c r="C449" s="63">
        <v>10</v>
      </c>
      <c r="D449" s="77">
        <v>5</v>
      </c>
      <c r="E449" s="62">
        <f t="shared" si="43"/>
        <v>0.5</v>
      </c>
      <c r="AW449" s="72"/>
      <c r="AX449" s="56"/>
      <c r="AY449" s="41"/>
      <c r="AZ449" s="81"/>
      <c r="BA449" s="13"/>
    </row>
    <row r="450" spans="1:53">
      <c r="A450" s="46" t="s">
        <v>72</v>
      </c>
      <c r="B450" s="46" t="s">
        <v>330</v>
      </c>
      <c r="C450" s="63">
        <v>122</v>
      </c>
      <c r="D450" s="77">
        <v>77</v>
      </c>
      <c r="E450" s="62">
        <f t="shared" si="43"/>
        <v>0.36885245901639341</v>
      </c>
      <c r="AW450" s="72"/>
      <c r="AX450" s="56"/>
      <c r="AY450" s="41"/>
      <c r="AZ450" s="81"/>
      <c r="BA450" s="13"/>
    </row>
    <row r="451" spans="1:53">
      <c r="A451" s="46" t="s">
        <v>52</v>
      </c>
      <c r="B451" s="46" t="s">
        <v>139</v>
      </c>
      <c r="C451" s="63">
        <v>463</v>
      </c>
      <c r="D451" s="77">
        <v>255</v>
      </c>
      <c r="E451" s="62">
        <f t="shared" si="43"/>
        <v>0.44924406047516197</v>
      </c>
      <c r="AW451" s="72"/>
      <c r="AX451" s="56"/>
      <c r="AY451" s="41"/>
      <c r="AZ451" s="81"/>
      <c r="BA451" s="13"/>
    </row>
    <row r="452" spans="1:53">
      <c r="A452" s="46" t="s">
        <v>1452</v>
      </c>
      <c r="B452" s="46" t="s">
        <v>391</v>
      </c>
      <c r="C452" s="63">
        <v>89</v>
      </c>
      <c r="D452" s="77">
        <v>60</v>
      </c>
      <c r="E452" s="62">
        <f t="shared" si="43"/>
        <v>0.3258426966292135</v>
      </c>
      <c r="AW452" s="72"/>
      <c r="AX452" s="56"/>
      <c r="AY452" s="41"/>
      <c r="AZ452" s="81"/>
      <c r="BA452" s="13"/>
    </row>
    <row r="453" spans="1:53">
      <c r="A453" s="46" t="s">
        <v>72</v>
      </c>
      <c r="B453" s="46" t="s">
        <v>138</v>
      </c>
      <c r="C453" s="63">
        <v>468</v>
      </c>
      <c r="D453" s="77">
        <v>252</v>
      </c>
      <c r="E453" s="62">
        <f t="shared" si="43"/>
        <v>0.46153846153846156</v>
      </c>
      <c r="AW453" s="72"/>
      <c r="AX453" s="56"/>
      <c r="AY453" s="41"/>
      <c r="AZ453" s="81"/>
      <c r="BA453" s="13"/>
    </row>
    <row r="454" spans="1:53">
      <c r="A454" s="46" t="s">
        <v>52</v>
      </c>
      <c r="B454" s="46" t="s">
        <v>755</v>
      </c>
      <c r="C454" s="63">
        <v>20</v>
      </c>
      <c r="D454" s="77">
        <v>17</v>
      </c>
      <c r="E454" s="62">
        <f t="shared" ref="E454:E517" si="44">1-(D454/C454)</f>
        <v>0.15000000000000002</v>
      </c>
      <c r="AW454" s="72"/>
      <c r="AX454" s="56"/>
      <c r="AY454" s="41"/>
      <c r="AZ454" s="81"/>
      <c r="BA454" s="13"/>
    </row>
    <row r="455" spans="1:53">
      <c r="A455" s="46" t="s">
        <v>1452</v>
      </c>
      <c r="B455" s="46" t="s">
        <v>269</v>
      </c>
      <c r="C455" s="63">
        <v>166</v>
      </c>
      <c r="D455" s="77">
        <v>107</v>
      </c>
      <c r="E455" s="62">
        <f t="shared" si="44"/>
        <v>0.35542168674698793</v>
      </c>
      <c r="AW455" s="72"/>
      <c r="AX455" s="56"/>
      <c r="AY455" s="41"/>
      <c r="AZ455" s="81"/>
      <c r="BA455" s="13"/>
    </row>
    <row r="456" spans="1:53">
      <c r="A456" s="46" t="s">
        <v>61</v>
      </c>
      <c r="B456" s="46" t="s">
        <v>832</v>
      </c>
      <c r="C456" s="63">
        <v>12</v>
      </c>
      <c r="D456" s="77">
        <v>4</v>
      </c>
      <c r="E456" s="62">
        <f t="shared" si="44"/>
        <v>0.66666666666666674</v>
      </c>
      <c r="AW456" s="72"/>
      <c r="AX456" s="56"/>
      <c r="AY456" s="82"/>
      <c r="AZ456" s="81"/>
      <c r="BA456" s="13"/>
    </row>
    <row r="457" spans="1:53">
      <c r="A457" s="46" t="s">
        <v>61</v>
      </c>
      <c r="B457" s="46" t="s">
        <v>323</v>
      </c>
      <c r="C457" s="63">
        <v>126</v>
      </c>
      <c r="D457" s="77">
        <v>57</v>
      </c>
      <c r="E457" s="62">
        <f t="shared" si="44"/>
        <v>0.54761904761904767</v>
      </c>
      <c r="AW457" s="72"/>
      <c r="AX457" s="56"/>
      <c r="AY457" s="41"/>
      <c r="AZ457" s="81"/>
      <c r="BA457" s="13"/>
    </row>
    <row r="458" spans="1:53">
      <c r="A458" s="46" t="s">
        <v>58</v>
      </c>
      <c r="B458" s="46" t="s">
        <v>87</v>
      </c>
      <c r="C458" s="61">
        <v>1120</v>
      </c>
      <c r="D458" s="77">
        <v>482</v>
      </c>
      <c r="E458" s="62">
        <f t="shared" si="44"/>
        <v>0.56964285714285712</v>
      </c>
      <c r="AW458" s="72"/>
      <c r="AX458" s="56"/>
      <c r="AY458" s="41"/>
      <c r="AZ458" s="81"/>
      <c r="BA458" s="13"/>
    </row>
    <row r="459" spans="1:53">
      <c r="A459" s="46" t="s">
        <v>58</v>
      </c>
      <c r="B459" s="46" t="s">
        <v>238</v>
      </c>
      <c r="C459" s="63">
        <v>199</v>
      </c>
      <c r="D459" s="77">
        <v>81</v>
      </c>
      <c r="E459" s="62">
        <f t="shared" si="44"/>
        <v>0.59296482412060303</v>
      </c>
      <c r="AW459" s="72"/>
      <c r="AX459" s="56"/>
      <c r="AY459" s="41"/>
      <c r="AZ459" s="81"/>
      <c r="BA459" s="13"/>
    </row>
    <row r="460" spans="1:53">
      <c r="A460" s="46" t="s">
        <v>64</v>
      </c>
      <c r="B460" s="46" t="s">
        <v>182</v>
      </c>
      <c r="C460" s="63">
        <v>293</v>
      </c>
      <c r="D460" s="77">
        <v>134</v>
      </c>
      <c r="E460" s="62">
        <f t="shared" si="44"/>
        <v>0.54266211604095571</v>
      </c>
      <c r="AW460" s="72"/>
      <c r="AX460" s="56"/>
      <c r="AY460" s="41"/>
      <c r="AZ460" s="81"/>
      <c r="BA460" s="13"/>
    </row>
    <row r="461" spans="1:53">
      <c r="A461" s="46" t="s">
        <v>58</v>
      </c>
      <c r="B461" s="46" t="s">
        <v>369</v>
      </c>
      <c r="C461" s="63">
        <v>100</v>
      </c>
      <c r="D461" s="77">
        <v>54</v>
      </c>
      <c r="E461" s="62">
        <f t="shared" si="44"/>
        <v>0.45999999999999996</v>
      </c>
      <c r="AW461" s="72"/>
      <c r="AX461" s="56"/>
      <c r="AY461" s="41"/>
      <c r="AZ461" s="81"/>
      <c r="BA461" s="13"/>
    </row>
    <row r="462" spans="1:53">
      <c r="A462" s="46" t="s">
        <v>52</v>
      </c>
      <c r="B462" s="46" t="s">
        <v>605</v>
      </c>
      <c r="C462" s="63">
        <v>40</v>
      </c>
      <c r="D462" s="77">
        <v>28</v>
      </c>
      <c r="E462" s="62">
        <f t="shared" si="44"/>
        <v>0.30000000000000004</v>
      </c>
      <c r="AW462" s="72"/>
      <c r="AX462" s="56"/>
      <c r="AY462" s="41"/>
      <c r="AZ462" s="81"/>
      <c r="BA462" s="13"/>
    </row>
    <row r="463" spans="1:53">
      <c r="A463" s="46" t="s">
        <v>72</v>
      </c>
      <c r="B463" s="46" t="s">
        <v>309</v>
      </c>
      <c r="C463" s="63">
        <v>135</v>
      </c>
      <c r="D463" s="77">
        <v>64</v>
      </c>
      <c r="E463" s="62">
        <f t="shared" si="44"/>
        <v>0.52592592592592591</v>
      </c>
      <c r="AW463" s="72"/>
      <c r="AX463" s="56"/>
      <c r="AY463" s="41"/>
      <c r="AZ463" s="81"/>
      <c r="BA463" s="13"/>
    </row>
    <row r="464" spans="1:53">
      <c r="A464" s="46" t="s">
        <v>52</v>
      </c>
      <c r="B464" s="46" t="s">
        <v>131</v>
      </c>
      <c r="C464" s="63">
        <v>531</v>
      </c>
      <c r="D464" s="77">
        <v>242</v>
      </c>
      <c r="E464" s="62">
        <f t="shared" si="44"/>
        <v>0.54425612052730699</v>
      </c>
      <c r="AW464" s="72"/>
      <c r="AX464" s="56"/>
      <c r="AY464" s="41"/>
      <c r="AZ464" s="81"/>
      <c r="BA464" s="13"/>
    </row>
    <row r="465" spans="1:53">
      <c r="A465" s="46" t="s">
        <v>64</v>
      </c>
      <c r="B465" s="46" t="s">
        <v>558</v>
      </c>
      <c r="C465" s="63">
        <v>48</v>
      </c>
      <c r="D465" s="77">
        <v>26</v>
      </c>
      <c r="E465" s="62">
        <f t="shared" si="44"/>
        <v>0.45833333333333337</v>
      </c>
      <c r="AW465" s="72"/>
      <c r="AX465" s="56"/>
      <c r="AY465" s="41"/>
      <c r="AZ465" s="81"/>
      <c r="BA465" s="13"/>
    </row>
    <row r="466" spans="1:53">
      <c r="A466" s="46" t="s">
        <v>52</v>
      </c>
      <c r="B466" s="46" t="s">
        <v>262</v>
      </c>
      <c r="C466" s="63">
        <v>173</v>
      </c>
      <c r="D466" s="77">
        <v>80</v>
      </c>
      <c r="E466" s="62">
        <f t="shared" si="44"/>
        <v>0.53757225433526012</v>
      </c>
      <c r="AW466" s="72"/>
      <c r="AX466" s="56"/>
      <c r="AY466" s="41"/>
      <c r="AZ466" s="81"/>
      <c r="BA466" s="13"/>
    </row>
    <row r="467" spans="1:53">
      <c r="A467" s="46" t="s">
        <v>58</v>
      </c>
      <c r="B467" s="46" t="s">
        <v>526</v>
      </c>
      <c r="C467" s="63">
        <v>54</v>
      </c>
      <c r="D467" s="77">
        <v>35</v>
      </c>
      <c r="E467" s="62">
        <f t="shared" si="44"/>
        <v>0.35185185185185186</v>
      </c>
      <c r="AW467" s="72"/>
      <c r="AX467" s="56"/>
      <c r="AY467" s="41"/>
      <c r="AZ467" s="81"/>
      <c r="BA467" s="13"/>
    </row>
    <row r="468" spans="1:53">
      <c r="A468" s="46" t="s">
        <v>64</v>
      </c>
      <c r="B468" s="46" t="s">
        <v>504</v>
      </c>
      <c r="C468" s="63">
        <v>60</v>
      </c>
      <c r="D468" s="77">
        <v>32</v>
      </c>
      <c r="E468" s="62">
        <f t="shared" si="44"/>
        <v>0.46666666666666667</v>
      </c>
      <c r="AW468" s="72"/>
      <c r="AX468" s="56"/>
      <c r="AY468" s="41"/>
      <c r="AZ468" s="81"/>
      <c r="BA468" s="13"/>
    </row>
    <row r="469" spans="1:53">
      <c r="A469" s="46" t="s">
        <v>72</v>
      </c>
      <c r="B469" s="46" t="s">
        <v>627</v>
      </c>
      <c r="C469" s="63">
        <v>35</v>
      </c>
      <c r="D469" s="77">
        <v>24</v>
      </c>
      <c r="E469" s="62">
        <f t="shared" si="44"/>
        <v>0.31428571428571428</v>
      </c>
      <c r="AW469" s="72"/>
      <c r="AX469" s="56"/>
      <c r="AY469" s="41"/>
      <c r="AZ469" s="81"/>
      <c r="BA469" s="13"/>
    </row>
    <row r="470" spans="1:53">
      <c r="A470" s="46" t="s">
        <v>52</v>
      </c>
      <c r="B470" s="46" t="s">
        <v>284</v>
      </c>
      <c r="C470" s="63">
        <v>152</v>
      </c>
      <c r="D470" s="77">
        <v>95</v>
      </c>
      <c r="E470" s="62">
        <f t="shared" si="44"/>
        <v>0.375</v>
      </c>
      <c r="AW470" s="72"/>
      <c r="AX470" s="56"/>
      <c r="AY470" s="41"/>
      <c r="AZ470" s="81"/>
      <c r="BA470" s="13"/>
    </row>
    <row r="471" spans="1:53">
      <c r="A471" s="46" t="s">
        <v>58</v>
      </c>
      <c r="B471" s="46" t="s">
        <v>585</v>
      </c>
      <c r="C471" s="63">
        <v>43</v>
      </c>
      <c r="D471" s="77">
        <v>22</v>
      </c>
      <c r="E471" s="62">
        <f t="shared" si="44"/>
        <v>0.48837209302325579</v>
      </c>
      <c r="AW471" s="72"/>
      <c r="AX471" s="56"/>
      <c r="AY471" s="41"/>
      <c r="AZ471" s="81"/>
      <c r="BA471" s="13"/>
    </row>
    <row r="472" spans="1:53">
      <c r="A472" s="46" t="s">
        <v>1452</v>
      </c>
      <c r="B472" s="46" t="s">
        <v>360</v>
      </c>
      <c r="C472" s="63">
        <v>106</v>
      </c>
      <c r="D472" s="77">
        <v>29</v>
      </c>
      <c r="E472" s="62">
        <f t="shared" si="44"/>
        <v>0.72641509433962259</v>
      </c>
      <c r="AW472" s="72"/>
      <c r="AX472" s="56"/>
      <c r="AY472" s="41"/>
      <c r="AZ472" s="81"/>
      <c r="BA472" s="13"/>
    </row>
    <row r="473" spans="1:53">
      <c r="A473" s="46" t="s">
        <v>64</v>
      </c>
      <c r="B473" s="46" t="s">
        <v>709</v>
      </c>
      <c r="C473" s="63">
        <v>25</v>
      </c>
      <c r="D473" s="77">
        <v>12</v>
      </c>
      <c r="E473" s="62">
        <f t="shared" si="44"/>
        <v>0.52</v>
      </c>
      <c r="AW473" s="72"/>
      <c r="AX473" s="56"/>
      <c r="AY473" s="41"/>
      <c r="AZ473" s="81"/>
      <c r="BA473" s="13"/>
    </row>
    <row r="474" spans="1:53">
      <c r="A474" s="46" t="s">
        <v>52</v>
      </c>
      <c r="B474" s="46" t="s">
        <v>155</v>
      </c>
      <c r="C474" s="63">
        <v>367</v>
      </c>
      <c r="D474" s="77">
        <v>163</v>
      </c>
      <c r="E474" s="62">
        <f t="shared" si="44"/>
        <v>0.55585831062670299</v>
      </c>
      <c r="AW474" s="72"/>
      <c r="AX474" s="56"/>
      <c r="AY474" s="41"/>
      <c r="AZ474" s="81"/>
      <c r="BA474" s="13"/>
    </row>
    <row r="475" spans="1:53">
      <c r="A475" s="46" t="s">
        <v>64</v>
      </c>
      <c r="B475" s="46" t="s">
        <v>710</v>
      </c>
      <c r="C475" s="63">
        <v>25</v>
      </c>
      <c r="D475" s="77">
        <v>8</v>
      </c>
      <c r="E475" s="62">
        <f t="shared" si="44"/>
        <v>0.67999999999999994</v>
      </c>
      <c r="AW475" s="72"/>
      <c r="AX475" s="56"/>
      <c r="AY475" s="41"/>
      <c r="AZ475" s="81"/>
      <c r="BA475" s="13"/>
    </row>
    <row r="476" spans="1:53">
      <c r="A476" s="46" t="s">
        <v>58</v>
      </c>
      <c r="B476" s="46" t="s">
        <v>292</v>
      </c>
      <c r="C476" s="63">
        <v>145</v>
      </c>
      <c r="D476" s="77">
        <v>72</v>
      </c>
      <c r="E476" s="62">
        <f t="shared" si="44"/>
        <v>0.50344827586206897</v>
      </c>
      <c r="AW476" s="72"/>
      <c r="AX476" s="56"/>
      <c r="AY476" s="41"/>
      <c r="AZ476" s="81"/>
      <c r="BA476" s="13"/>
    </row>
    <row r="477" spans="1:53">
      <c r="A477" s="46" t="s">
        <v>61</v>
      </c>
      <c r="B477" s="46" t="s">
        <v>638</v>
      </c>
      <c r="C477" s="63">
        <v>34</v>
      </c>
      <c r="D477" s="77">
        <v>8</v>
      </c>
      <c r="E477" s="62">
        <f t="shared" si="44"/>
        <v>0.76470588235294112</v>
      </c>
      <c r="AW477" s="72"/>
      <c r="AX477" s="56"/>
      <c r="AY477" s="41"/>
      <c r="AZ477" s="81"/>
      <c r="BA477" s="13"/>
    </row>
    <row r="478" spans="1:53">
      <c r="A478" s="46" t="s">
        <v>58</v>
      </c>
      <c r="B478" s="46" t="s">
        <v>337</v>
      </c>
      <c r="C478" s="63">
        <v>118</v>
      </c>
      <c r="D478" s="77">
        <v>49</v>
      </c>
      <c r="E478" s="62">
        <f t="shared" si="44"/>
        <v>0.5847457627118644</v>
      </c>
      <c r="AW478" s="72"/>
      <c r="AX478" s="56"/>
      <c r="AY478" s="41"/>
      <c r="AZ478" s="81"/>
      <c r="BA478" s="13"/>
    </row>
    <row r="479" spans="1:53">
      <c r="A479" s="46" t="s">
        <v>61</v>
      </c>
      <c r="B479" s="46" t="s">
        <v>591</v>
      </c>
      <c r="C479" s="63">
        <v>42</v>
      </c>
      <c r="D479" s="77">
        <v>20</v>
      </c>
      <c r="E479" s="62">
        <f t="shared" si="44"/>
        <v>0.52380952380952384</v>
      </c>
      <c r="AW479" s="72"/>
      <c r="AX479" s="56"/>
      <c r="AY479" s="41"/>
      <c r="AZ479" s="81"/>
      <c r="BA479" s="13"/>
    </row>
    <row r="480" spans="1:53">
      <c r="A480" s="46" t="s">
        <v>52</v>
      </c>
      <c r="B480" s="46" t="s">
        <v>158</v>
      </c>
      <c r="C480" s="63">
        <v>360</v>
      </c>
      <c r="D480" s="77">
        <v>175</v>
      </c>
      <c r="E480" s="62">
        <f t="shared" si="44"/>
        <v>0.51388888888888884</v>
      </c>
      <c r="AW480" s="72"/>
      <c r="AX480" s="56"/>
      <c r="AY480" s="41"/>
      <c r="AZ480" s="81"/>
      <c r="BA480" s="13"/>
    </row>
    <row r="481" spans="1:53">
      <c r="A481" s="46" t="s">
        <v>56</v>
      </c>
      <c r="B481" s="46" t="s">
        <v>451</v>
      </c>
      <c r="C481" s="63">
        <v>70</v>
      </c>
      <c r="D481" s="77">
        <v>47</v>
      </c>
      <c r="E481" s="62">
        <f t="shared" si="44"/>
        <v>0.32857142857142863</v>
      </c>
      <c r="AW481" s="72"/>
      <c r="AX481" s="56"/>
      <c r="AY481" s="41"/>
      <c r="AZ481" s="81"/>
      <c r="BA481" s="13"/>
    </row>
    <row r="482" spans="1:53">
      <c r="A482" s="46" t="s">
        <v>72</v>
      </c>
      <c r="B482" s="46" t="s">
        <v>879</v>
      </c>
      <c r="C482" s="63">
        <v>8</v>
      </c>
      <c r="D482" s="77">
        <v>7</v>
      </c>
      <c r="E482" s="62">
        <f t="shared" si="44"/>
        <v>0.125</v>
      </c>
      <c r="AW482" s="72"/>
      <c r="AX482" s="56"/>
      <c r="AY482" s="41"/>
      <c r="AZ482" s="81"/>
      <c r="BA482" s="13"/>
    </row>
    <row r="483" spans="1:53">
      <c r="A483" s="46" t="s">
        <v>1452</v>
      </c>
      <c r="B483" s="46" t="s">
        <v>231</v>
      </c>
      <c r="C483" s="63">
        <v>206</v>
      </c>
      <c r="D483" s="77">
        <v>104</v>
      </c>
      <c r="E483" s="62">
        <f t="shared" si="44"/>
        <v>0.49514563106796117</v>
      </c>
      <c r="AW483" s="72"/>
      <c r="AX483" s="56"/>
      <c r="AY483" s="41"/>
      <c r="AZ483" s="81"/>
      <c r="BA483" s="13"/>
    </row>
    <row r="484" spans="1:53">
      <c r="A484" s="46" t="s">
        <v>64</v>
      </c>
      <c r="B484" s="46" t="s">
        <v>376</v>
      </c>
      <c r="C484" s="63">
        <v>94</v>
      </c>
      <c r="D484" s="77">
        <v>44</v>
      </c>
      <c r="E484" s="62">
        <f t="shared" si="44"/>
        <v>0.53191489361702127</v>
      </c>
      <c r="AW484" s="72"/>
      <c r="AX484" s="56"/>
      <c r="AY484" s="41"/>
      <c r="AZ484" s="81"/>
      <c r="BA484" s="13"/>
    </row>
    <row r="485" spans="1:53">
      <c r="A485" s="46" t="s">
        <v>58</v>
      </c>
      <c r="B485" s="46" t="s">
        <v>456</v>
      </c>
      <c r="C485" s="63">
        <v>69</v>
      </c>
      <c r="D485" s="77">
        <v>41</v>
      </c>
      <c r="E485" s="62">
        <f t="shared" si="44"/>
        <v>0.40579710144927539</v>
      </c>
      <c r="AW485" s="72"/>
      <c r="AX485" s="56"/>
      <c r="AY485" s="41"/>
      <c r="AZ485" s="81"/>
      <c r="BA485" s="13"/>
    </row>
    <row r="486" spans="1:53">
      <c r="A486" s="46" t="s">
        <v>64</v>
      </c>
      <c r="B486" s="46" t="s">
        <v>749</v>
      </c>
      <c r="C486" s="63">
        <v>21</v>
      </c>
      <c r="D486" s="77">
        <v>5</v>
      </c>
      <c r="E486" s="62">
        <f t="shared" si="44"/>
        <v>0.76190476190476186</v>
      </c>
      <c r="AW486" s="72"/>
      <c r="AX486" s="56"/>
      <c r="AY486" s="41"/>
      <c r="AZ486" s="81"/>
      <c r="BA486" s="13"/>
    </row>
    <row r="487" spans="1:53">
      <c r="A487" s="46" t="s">
        <v>1452</v>
      </c>
      <c r="B487" s="46" t="s">
        <v>216</v>
      </c>
      <c r="C487" s="63">
        <v>227</v>
      </c>
      <c r="D487" s="77">
        <v>118</v>
      </c>
      <c r="E487" s="62">
        <f t="shared" si="44"/>
        <v>0.48017621145374445</v>
      </c>
      <c r="AW487" s="72"/>
      <c r="AX487" s="56"/>
      <c r="AY487" s="41"/>
      <c r="AZ487" s="81"/>
      <c r="BA487" s="13"/>
    </row>
    <row r="488" spans="1:53">
      <c r="A488" s="46" t="s">
        <v>72</v>
      </c>
      <c r="B488" s="46" t="s">
        <v>662</v>
      </c>
      <c r="C488" s="63">
        <v>31</v>
      </c>
      <c r="D488" s="77">
        <v>12</v>
      </c>
      <c r="E488" s="62">
        <f t="shared" si="44"/>
        <v>0.61290322580645162</v>
      </c>
      <c r="AW488" s="72"/>
      <c r="AX488" s="56"/>
      <c r="AY488" s="41"/>
      <c r="AZ488" s="81"/>
      <c r="BA488" s="13"/>
    </row>
    <row r="489" spans="1:53">
      <c r="A489" s="46" t="s">
        <v>61</v>
      </c>
      <c r="B489" s="46" t="s">
        <v>531</v>
      </c>
      <c r="C489" s="63">
        <v>53</v>
      </c>
      <c r="D489" s="77">
        <v>14</v>
      </c>
      <c r="E489" s="62">
        <f t="shared" si="44"/>
        <v>0.73584905660377364</v>
      </c>
      <c r="AW489" s="72"/>
      <c r="AX489" s="56"/>
      <c r="AY489" s="41"/>
      <c r="AZ489" s="81"/>
      <c r="BA489" s="13"/>
    </row>
    <row r="490" spans="1:53">
      <c r="A490" s="46" t="s">
        <v>58</v>
      </c>
      <c r="B490" s="46" t="s">
        <v>335</v>
      </c>
      <c r="C490" s="63">
        <v>119</v>
      </c>
      <c r="D490" s="77">
        <v>79</v>
      </c>
      <c r="E490" s="62">
        <f t="shared" si="44"/>
        <v>0.33613445378151263</v>
      </c>
      <c r="AW490" s="72"/>
      <c r="AX490" s="56"/>
      <c r="AY490" s="41"/>
      <c r="AZ490" s="81"/>
      <c r="BA490" s="13"/>
    </row>
    <row r="491" spans="1:53">
      <c r="A491" s="46" t="s">
        <v>58</v>
      </c>
      <c r="B491" s="46" t="s">
        <v>273</v>
      </c>
      <c r="C491" s="63">
        <v>163</v>
      </c>
      <c r="D491" s="77">
        <v>95</v>
      </c>
      <c r="E491" s="62">
        <f t="shared" si="44"/>
        <v>0.41717791411042948</v>
      </c>
      <c r="AW491" s="72"/>
      <c r="AX491" s="56"/>
      <c r="AY491" s="41"/>
      <c r="AZ491" s="81"/>
      <c r="BA491" s="13"/>
    </row>
    <row r="492" spans="1:53">
      <c r="A492" s="46" t="s">
        <v>61</v>
      </c>
      <c r="B492" s="46" t="s">
        <v>891</v>
      </c>
      <c r="C492" s="63">
        <v>6</v>
      </c>
      <c r="D492" s="77">
        <v>12</v>
      </c>
      <c r="E492" s="62">
        <f t="shared" si="44"/>
        <v>-1</v>
      </c>
      <c r="AW492" s="72"/>
      <c r="AX492" s="56"/>
      <c r="AY492" s="41"/>
      <c r="AZ492" s="81"/>
      <c r="BA492" s="13"/>
    </row>
    <row r="493" spans="1:53">
      <c r="A493" s="46" t="s">
        <v>52</v>
      </c>
      <c r="B493" s="46" t="s">
        <v>513</v>
      </c>
      <c r="C493" s="63">
        <v>57</v>
      </c>
      <c r="D493" s="77">
        <v>35</v>
      </c>
      <c r="E493" s="62">
        <f t="shared" si="44"/>
        <v>0.38596491228070173</v>
      </c>
      <c r="AW493" s="72"/>
      <c r="AX493" s="56"/>
      <c r="AY493" s="41"/>
      <c r="AZ493" s="81"/>
      <c r="BA493" s="13"/>
    </row>
    <row r="494" spans="1:53">
      <c r="A494" s="46" t="s">
        <v>52</v>
      </c>
      <c r="B494" s="46" t="s">
        <v>695</v>
      </c>
      <c r="C494" s="63">
        <v>27</v>
      </c>
      <c r="D494" s="77">
        <v>19</v>
      </c>
      <c r="E494" s="62">
        <f t="shared" si="44"/>
        <v>0.29629629629629628</v>
      </c>
      <c r="AW494" s="72"/>
      <c r="AX494" s="56"/>
      <c r="AY494" s="41"/>
      <c r="AZ494" s="81"/>
      <c r="BA494" s="13"/>
    </row>
    <row r="495" spans="1:53">
      <c r="A495" s="46" t="s">
        <v>52</v>
      </c>
      <c r="B495" s="46" t="s">
        <v>880</v>
      </c>
      <c r="C495" s="63">
        <v>8</v>
      </c>
      <c r="D495" s="77">
        <v>6</v>
      </c>
      <c r="E495" s="62">
        <f t="shared" si="44"/>
        <v>0.25</v>
      </c>
      <c r="AW495" s="72"/>
      <c r="AX495" s="56"/>
      <c r="AY495" s="41"/>
      <c r="AZ495" s="81"/>
      <c r="BA495" s="13"/>
    </row>
    <row r="496" spans="1:53">
      <c r="A496" s="46" t="s">
        <v>72</v>
      </c>
      <c r="B496" s="46" t="s">
        <v>548</v>
      </c>
      <c r="C496" s="63">
        <v>50</v>
      </c>
      <c r="D496" s="77">
        <v>33</v>
      </c>
      <c r="E496" s="62">
        <f t="shared" si="44"/>
        <v>0.33999999999999997</v>
      </c>
      <c r="AW496" s="72"/>
      <c r="AX496" s="56"/>
      <c r="AY496" s="41"/>
      <c r="AZ496" s="81"/>
      <c r="BA496" s="13"/>
    </row>
    <row r="497" spans="1:53">
      <c r="A497" s="46" t="s">
        <v>61</v>
      </c>
      <c r="B497" s="46" t="s">
        <v>648</v>
      </c>
      <c r="C497" s="63">
        <v>33</v>
      </c>
      <c r="D497" s="77">
        <v>20</v>
      </c>
      <c r="E497" s="62">
        <f t="shared" si="44"/>
        <v>0.39393939393939392</v>
      </c>
      <c r="AW497" s="72"/>
      <c r="AX497" s="56"/>
      <c r="AY497" s="41"/>
      <c r="AZ497" s="81"/>
      <c r="BA497" s="13"/>
    </row>
    <row r="498" spans="1:53">
      <c r="A498" s="46" t="s">
        <v>56</v>
      </c>
      <c r="B498" s="46" t="s">
        <v>296</v>
      </c>
      <c r="C498" s="63">
        <v>143</v>
      </c>
      <c r="D498" s="77">
        <v>74</v>
      </c>
      <c r="E498" s="62">
        <f t="shared" si="44"/>
        <v>0.4825174825174825</v>
      </c>
      <c r="AW498" s="72"/>
      <c r="AX498" s="56"/>
      <c r="AY498" s="41"/>
      <c r="AZ498" s="81"/>
      <c r="BA498" s="13"/>
    </row>
    <row r="499" spans="1:53">
      <c r="A499" s="46" t="s">
        <v>61</v>
      </c>
      <c r="B499" s="46" t="s">
        <v>479</v>
      </c>
      <c r="C499" s="63">
        <v>64</v>
      </c>
      <c r="D499" s="77">
        <v>38</v>
      </c>
      <c r="E499" s="62">
        <f t="shared" si="44"/>
        <v>0.40625</v>
      </c>
      <c r="AW499" s="72"/>
      <c r="AX499" s="56"/>
      <c r="AY499" s="41"/>
      <c r="AZ499" s="81"/>
      <c r="BA499" s="13"/>
    </row>
    <row r="500" spans="1:53">
      <c r="A500" s="46" t="s">
        <v>72</v>
      </c>
      <c r="B500" s="46" t="s">
        <v>362</v>
      </c>
      <c r="C500" s="63">
        <v>105</v>
      </c>
      <c r="D500" s="77">
        <v>70</v>
      </c>
      <c r="E500" s="62">
        <f t="shared" si="44"/>
        <v>0.33333333333333337</v>
      </c>
      <c r="AW500" s="72"/>
      <c r="AX500" s="56"/>
      <c r="AY500" s="41"/>
      <c r="AZ500" s="81"/>
      <c r="BA500" s="13"/>
    </row>
    <row r="501" spans="1:53">
      <c r="A501" s="46" t="s">
        <v>56</v>
      </c>
      <c r="B501" s="46" t="s">
        <v>118</v>
      </c>
      <c r="C501" s="63">
        <v>630</v>
      </c>
      <c r="D501" s="77">
        <v>345</v>
      </c>
      <c r="E501" s="62">
        <f t="shared" si="44"/>
        <v>0.45238095238095233</v>
      </c>
      <c r="AW501" s="72"/>
      <c r="AX501" s="56"/>
      <c r="AY501" s="41"/>
      <c r="AZ501" s="81"/>
      <c r="BA501" s="13"/>
    </row>
    <row r="502" spans="1:53">
      <c r="A502" s="46" t="s">
        <v>1452</v>
      </c>
      <c r="B502" s="46" t="s">
        <v>435</v>
      </c>
      <c r="C502" s="63">
        <v>73</v>
      </c>
      <c r="D502" s="77">
        <v>23</v>
      </c>
      <c r="E502" s="62">
        <f t="shared" si="44"/>
        <v>0.68493150684931514</v>
      </c>
      <c r="AW502" s="72"/>
      <c r="AX502" s="56"/>
      <c r="AY502" s="41"/>
      <c r="AZ502" s="81"/>
      <c r="BA502" s="13"/>
    </row>
    <row r="503" spans="1:53">
      <c r="A503" s="46" t="s">
        <v>72</v>
      </c>
      <c r="B503" s="46" t="s">
        <v>240</v>
      </c>
      <c r="C503" s="63">
        <v>198</v>
      </c>
      <c r="D503" s="77">
        <v>138</v>
      </c>
      <c r="E503" s="62">
        <f t="shared" si="44"/>
        <v>0.30303030303030298</v>
      </c>
      <c r="AW503" s="72"/>
      <c r="AX503" s="56"/>
      <c r="AY503" s="82"/>
      <c r="AZ503" s="81"/>
      <c r="BA503" s="13"/>
    </row>
    <row r="504" spans="1:53">
      <c r="A504" s="46" t="s">
        <v>72</v>
      </c>
      <c r="B504" s="46" t="s">
        <v>143</v>
      </c>
      <c r="C504" s="63">
        <v>448</v>
      </c>
      <c r="D504" s="77">
        <v>259</v>
      </c>
      <c r="E504" s="62">
        <f t="shared" si="44"/>
        <v>0.421875</v>
      </c>
      <c r="AW504" s="72"/>
      <c r="AX504" s="56"/>
      <c r="AY504" s="41"/>
      <c r="AZ504" s="81"/>
      <c r="BA504" s="13"/>
    </row>
    <row r="505" spans="1:53">
      <c r="A505" s="46" t="s">
        <v>61</v>
      </c>
      <c r="B505" s="46" t="s">
        <v>62</v>
      </c>
      <c r="C505" s="61">
        <v>4271</v>
      </c>
      <c r="D505" s="77">
        <v>1763</v>
      </c>
      <c r="E505" s="62">
        <f t="shared" si="44"/>
        <v>0.58721610863966278</v>
      </c>
      <c r="AW505" s="72"/>
      <c r="AX505" s="56"/>
      <c r="AY505" s="41"/>
      <c r="AZ505" s="81"/>
      <c r="BA505" s="13"/>
    </row>
    <row r="506" spans="1:53">
      <c r="A506" s="46" t="s">
        <v>61</v>
      </c>
      <c r="B506" s="46" t="s">
        <v>833</v>
      </c>
      <c r="C506" s="63">
        <v>12</v>
      </c>
      <c r="D506" s="77">
        <v>7</v>
      </c>
      <c r="E506" s="62">
        <f t="shared" si="44"/>
        <v>0.41666666666666663</v>
      </c>
      <c r="AW506" s="72"/>
      <c r="AX506" s="56"/>
      <c r="AY506" s="41"/>
      <c r="AZ506" s="81"/>
      <c r="BA506" s="13"/>
    </row>
    <row r="507" spans="1:53">
      <c r="A507" s="46" t="s">
        <v>52</v>
      </c>
      <c r="B507" s="46" t="s">
        <v>441</v>
      </c>
      <c r="C507" s="63">
        <v>72</v>
      </c>
      <c r="D507" s="77">
        <v>37</v>
      </c>
      <c r="E507" s="62">
        <f t="shared" si="44"/>
        <v>0.48611111111111116</v>
      </c>
      <c r="AW507" s="72"/>
      <c r="AX507" s="56"/>
      <c r="AY507" s="41"/>
      <c r="AZ507" s="81"/>
      <c r="BA507" s="13"/>
    </row>
    <row r="508" spans="1:53">
      <c r="A508" s="46" t="s">
        <v>52</v>
      </c>
      <c r="B508" s="46" t="s">
        <v>898</v>
      </c>
      <c r="C508" s="63">
        <v>5</v>
      </c>
      <c r="D508" s="77">
        <v>4</v>
      </c>
      <c r="E508" s="62">
        <f t="shared" si="44"/>
        <v>0.19999999999999996</v>
      </c>
      <c r="AW508" s="72"/>
      <c r="AX508" s="56"/>
      <c r="AY508" s="41"/>
      <c r="AZ508" s="81"/>
      <c r="BA508" s="13"/>
    </row>
    <row r="509" spans="1:53">
      <c r="A509" s="46" t="s">
        <v>52</v>
      </c>
      <c r="B509" s="46" t="s">
        <v>639</v>
      </c>
      <c r="C509" s="63">
        <v>34</v>
      </c>
      <c r="D509" s="77">
        <v>31</v>
      </c>
      <c r="E509" s="62">
        <f t="shared" si="44"/>
        <v>8.8235294117647078E-2</v>
      </c>
      <c r="AW509" s="72"/>
      <c r="AX509" s="56"/>
      <c r="AY509" s="82"/>
      <c r="AZ509" s="81"/>
      <c r="BA509" s="13"/>
    </row>
    <row r="510" spans="1:53">
      <c r="A510" s="46" t="s">
        <v>72</v>
      </c>
      <c r="B510" s="46" t="s">
        <v>628</v>
      </c>
      <c r="C510" s="63">
        <v>35</v>
      </c>
      <c r="D510" s="77">
        <v>27</v>
      </c>
      <c r="E510" s="62">
        <f t="shared" si="44"/>
        <v>0.22857142857142854</v>
      </c>
      <c r="AW510" s="72"/>
      <c r="AX510" s="56"/>
      <c r="AY510" s="41"/>
      <c r="AZ510" s="81"/>
      <c r="BA510" s="13"/>
    </row>
    <row r="511" spans="1:53">
      <c r="A511" s="46" t="s">
        <v>58</v>
      </c>
      <c r="B511" s="46" t="s">
        <v>91</v>
      </c>
      <c r="C511" s="61">
        <v>1000</v>
      </c>
      <c r="D511" s="77">
        <v>424</v>
      </c>
      <c r="E511" s="62">
        <f t="shared" si="44"/>
        <v>0.57600000000000007</v>
      </c>
      <c r="AW511" s="72"/>
      <c r="AX511" s="56"/>
      <c r="AY511" s="41"/>
      <c r="AZ511" s="81"/>
      <c r="BA511" s="13"/>
    </row>
    <row r="512" spans="1:53">
      <c r="A512" s="46" t="s">
        <v>64</v>
      </c>
      <c r="B512" s="46" t="s">
        <v>297</v>
      </c>
      <c r="C512" s="63">
        <v>143</v>
      </c>
      <c r="D512" s="77">
        <v>76</v>
      </c>
      <c r="E512" s="62">
        <f t="shared" si="44"/>
        <v>0.46853146853146854</v>
      </c>
      <c r="AW512" s="72"/>
      <c r="AX512" s="56"/>
      <c r="AY512" s="41"/>
      <c r="AZ512" s="81"/>
      <c r="BA512" s="13"/>
    </row>
    <row r="513" spans="1:53">
      <c r="A513" s="46" t="s">
        <v>72</v>
      </c>
      <c r="B513" s="46" t="s">
        <v>167</v>
      </c>
      <c r="C513" s="63">
        <v>337</v>
      </c>
      <c r="D513" s="77">
        <v>195</v>
      </c>
      <c r="E513" s="62">
        <f t="shared" si="44"/>
        <v>0.42136498516320475</v>
      </c>
      <c r="AW513" s="72"/>
      <c r="AX513" s="56"/>
      <c r="AY513" s="41"/>
      <c r="AZ513" s="81"/>
      <c r="BA513" s="13"/>
    </row>
    <row r="514" spans="1:53">
      <c r="A514" s="46" t="s">
        <v>64</v>
      </c>
      <c r="B514" s="46" t="s">
        <v>861</v>
      </c>
      <c r="C514" s="63">
        <v>10</v>
      </c>
      <c r="D514" s="77">
        <v>4</v>
      </c>
      <c r="E514" s="62">
        <f t="shared" si="44"/>
        <v>0.6</v>
      </c>
      <c r="AW514" s="72"/>
      <c r="AX514" s="56"/>
      <c r="AY514" s="41"/>
      <c r="AZ514" s="81"/>
      <c r="BA514" s="13"/>
    </row>
    <row r="515" spans="1:53">
      <c r="A515" s="46" t="s">
        <v>1452</v>
      </c>
      <c r="B515" s="46" t="s">
        <v>112</v>
      </c>
      <c r="C515" s="63">
        <v>685</v>
      </c>
      <c r="D515" s="77">
        <v>358</v>
      </c>
      <c r="E515" s="62">
        <f t="shared" si="44"/>
        <v>0.47737226277372258</v>
      </c>
      <c r="AW515" s="72"/>
      <c r="AX515" s="56"/>
      <c r="AY515" s="41"/>
      <c r="AZ515" s="81"/>
      <c r="BA515" s="13"/>
    </row>
    <row r="516" spans="1:53">
      <c r="A516" s="46" t="s">
        <v>64</v>
      </c>
      <c r="B516" s="46" t="s">
        <v>686</v>
      </c>
      <c r="C516" s="63">
        <v>28</v>
      </c>
      <c r="D516" s="77">
        <v>11</v>
      </c>
      <c r="E516" s="62">
        <f t="shared" si="44"/>
        <v>0.60714285714285721</v>
      </c>
      <c r="AW516" s="72"/>
      <c r="AX516" s="56"/>
      <c r="AY516" s="41"/>
      <c r="AZ516" s="81"/>
      <c r="BA516" s="13"/>
    </row>
    <row r="517" spans="1:53">
      <c r="A517" s="46" t="s">
        <v>79</v>
      </c>
      <c r="B517" s="46" t="s">
        <v>620</v>
      </c>
      <c r="C517" s="63">
        <v>36</v>
      </c>
      <c r="D517" s="77">
        <v>21</v>
      </c>
      <c r="E517" s="62">
        <f t="shared" si="44"/>
        <v>0.41666666666666663</v>
      </c>
      <c r="AW517" s="72"/>
      <c r="AX517" s="56"/>
      <c r="AY517" s="41"/>
      <c r="AZ517" s="81"/>
      <c r="BA517" s="13"/>
    </row>
    <row r="518" spans="1:53">
      <c r="A518" s="46" t="s">
        <v>72</v>
      </c>
      <c r="B518" s="46" t="s">
        <v>540</v>
      </c>
      <c r="C518" s="63">
        <v>52</v>
      </c>
      <c r="D518" s="77">
        <v>36</v>
      </c>
      <c r="E518" s="62">
        <f t="shared" ref="E518:E581" si="45">1-(D518/C518)</f>
        <v>0.30769230769230771</v>
      </c>
      <c r="AW518" s="72"/>
      <c r="AX518" s="56"/>
      <c r="AY518" s="41"/>
      <c r="AZ518" s="81"/>
      <c r="BA518" s="13"/>
    </row>
    <row r="519" spans="1:53">
      <c r="A519" s="46" t="s">
        <v>52</v>
      </c>
      <c r="B519" s="46" t="s">
        <v>592</v>
      </c>
      <c r="C519" s="63">
        <v>42</v>
      </c>
      <c r="D519" s="77">
        <v>27</v>
      </c>
      <c r="E519" s="62">
        <f t="shared" si="45"/>
        <v>0.3571428571428571</v>
      </c>
      <c r="AW519" s="72"/>
      <c r="AX519" s="56"/>
      <c r="AY519" s="41"/>
      <c r="AZ519" s="81"/>
      <c r="BA519" s="13"/>
    </row>
    <row r="520" spans="1:53">
      <c r="A520" s="46" t="s">
        <v>72</v>
      </c>
      <c r="B520" s="46" t="s">
        <v>142</v>
      </c>
      <c r="C520" s="63">
        <v>454</v>
      </c>
      <c r="D520" s="77">
        <v>278</v>
      </c>
      <c r="E520" s="62">
        <f t="shared" si="45"/>
        <v>0.38766519823788548</v>
      </c>
      <c r="AW520" s="72"/>
      <c r="AX520" s="56"/>
      <c r="AY520" s="41"/>
      <c r="AZ520" s="81"/>
      <c r="BA520" s="13"/>
    </row>
    <row r="521" spans="1:53">
      <c r="A521" s="46" t="s">
        <v>61</v>
      </c>
      <c r="B521" s="46" t="s">
        <v>737</v>
      </c>
      <c r="C521" s="63">
        <v>22</v>
      </c>
      <c r="D521" s="77">
        <v>15</v>
      </c>
      <c r="E521" s="62">
        <f t="shared" si="45"/>
        <v>0.31818181818181823</v>
      </c>
      <c r="AW521" s="72"/>
      <c r="AX521" s="56"/>
      <c r="AY521" s="41"/>
      <c r="AZ521" s="81"/>
      <c r="BA521" s="13"/>
    </row>
    <row r="522" spans="1:53">
      <c r="A522" s="46" t="s">
        <v>64</v>
      </c>
      <c r="B522" s="46" t="s">
        <v>738</v>
      </c>
      <c r="C522" s="63">
        <v>22</v>
      </c>
      <c r="D522" s="77">
        <v>13</v>
      </c>
      <c r="E522" s="62">
        <f t="shared" si="45"/>
        <v>0.40909090909090906</v>
      </c>
      <c r="AW522" s="72"/>
      <c r="AX522" s="56"/>
      <c r="AY522" s="41"/>
      <c r="AZ522" s="81"/>
      <c r="BA522" s="13"/>
    </row>
    <row r="523" spans="1:53">
      <c r="A523" s="46" t="s">
        <v>64</v>
      </c>
      <c r="B523" s="46" t="s">
        <v>283</v>
      </c>
      <c r="C523" s="63">
        <v>153</v>
      </c>
      <c r="D523" s="77">
        <v>68</v>
      </c>
      <c r="E523" s="62">
        <f t="shared" si="45"/>
        <v>0.55555555555555558</v>
      </c>
      <c r="AW523" s="72"/>
      <c r="AX523" s="56"/>
      <c r="AY523" s="41"/>
      <c r="AZ523" s="81"/>
      <c r="BA523" s="13"/>
    </row>
    <row r="524" spans="1:53">
      <c r="A524" s="46" t="s">
        <v>52</v>
      </c>
      <c r="B524" s="46" t="s">
        <v>104</v>
      </c>
      <c r="C524" s="63">
        <v>840</v>
      </c>
      <c r="D524" s="77">
        <v>229</v>
      </c>
      <c r="E524" s="62">
        <f t="shared" si="45"/>
        <v>0.72738095238095246</v>
      </c>
      <c r="AW524" s="72"/>
      <c r="AX524" s="56"/>
      <c r="AY524" s="41"/>
      <c r="AZ524" s="81"/>
      <c r="BA524" s="13"/>
    </row>
    <row r="525" spans="1:53">
      <c r="A525" s="46" t="s">
        <v>64</v>
      </c>
      <c r="B525" s="46" t="s">
        <v>808</v>
      </c>
      <c r="C525" s="63">
        <v>15</v>
      </c>
      <c r="D525" s="77">
        <v>9</v>
      </c>
      <c r="E525" s="62">
        <f t="shared" si="45"/>
        <v>0.4</v>
      </c>
      <c r="AW525" s="72"/>
      <c r="AX525" s="56"/>
      <c r="AY525" s="41"/>
      <c r="AZ525" s="81"/>
      <c r="BA525" s="13"/>
    </row>
    <row r="526" spans="1:53">
      <c r="A526" s="46" t="s">
        <v>56</v>
      </c>
      <c r="B526" s="46" t="s">
        <v>246</v>
      </c>
      <c r="C526" s="63">
        <v>189</v>
      </c>
      <c r="D526" s="77">
        <v>91</v>
      </c>
      <c r="E526" s="62">
        <f t="shared" si="45"/>
        <v>0.5185185185185186</v>
      </c>
      <c r="AW526" s="72"/>
      <c r="AX526" s="56"/>
      <c r="AY526" s="41"/>
      <c r="AZ526" s="81"/>
      <c r="BA526" s="13"/>
    </row>
    <row r="527" spans="1:53">
      <c r="A527" s="46" t="s">
        <v>61</v>
      </c>
      <c r="B527" s="46" t="s">
        <v>593</v>
      </c>
      <c r="C527" s="63">
        <v>42</v>
      </c>
      <c r="D527" s="77">
        <v>17</v>
      </c>
      <c r="E527" s="62">
        <f t="shared" si="45"/>
        <v>0.59523809523809523</v>
      </c>
      <c r="AW527" s="72"/>
      <c r="AX527" s="56"/>
      <c r="AY527" s="41"/>
      <c r="AZ527" s="81"/>
      <c r="BA527" s="13"/>
    </row>
    <row r="528" spans="1:53">
      <c r="A528" s="46" t="s">
        <v>72</v>
      </c>
      <c r="B528" s="46" t="s">
        <v>219</v>
      </c>
      <c r="C528" s="63">
        <v>224</v>
      </c>
      <c r="D528" s="77">
        <v>127</v>
      </c>
      <c r="E528" s="62">
        <f t="shared" si="45"/>
        <v>0.4330357142857143</v>
      </c>
      <c r="AW528" s="72"/>
      <c r="AX528" s="56"/>
      <c r="AY528" s="41"/>
      <c r="AZ528" s="81"/>
      <c r="BA528" s="13"/>
    </row>
    <row r="529" spans="1:53">
      <c r="A529" s="46" t="s">
        <v>52</v>
      </c>
      <c r="B529" s="46" t="s">
        <v>115</v>
      </c>
      <c r="C529" s="63">
        <v>650</v>
      </c>
      <c r="D529" s="77">
        <v>344</v>
      </c>
      <c r="E529" s="62">
        <f t="shared" si="45"/>
        <v>0.47076923076923072</v>
      </c>
      <c r="AW529" s="72"/>
      <c r="AX529" s="56"/>
      <c r="AY529" s="41"/>
      <c r="AZ529" s="81"/>
      <c r="BA529" s="13"/>
    </row>
    <row r="530" spans="1:53">
      <c r="A530" s="46" t="s">
        <v>52</v>
      </c>
      <c r="B530" s="46" t="s">
        <v>486</v>
      </c>
      <c r="C530" s="63">
        <v>63</v>
      </c>
      <c r="D530" s="77">
        <v>46</v>
      </c>
      <c r="E530" s="62">
        <f t="shared" si="45"/>
        <v>0.26984126984126988</v>
      </c>
      <c r="AW530" s="72"/>
      <c r="AX530" s="56"/>
      <c r="AY530" s="41"/>
      <c r="AZ530" s="81"/>
      <c r="BA530" s="13"/>
    </row>
    <row r="531" spans="1:53">
      <c r="A531" s="46" t="s">
        <v>1452</v>
      </c>
      <c r="B531" s="46" t="s">
        <v>299</v>
      </c>
      <c r="C531" s="63">
        <v>139</v>
      </c>
      <c r="D531" s="77">
        <v>79</v>
      </c>
      <c r="E531" s="62">
        <f t="shared" si="45"/>
        <v>0.43165467625899279</v>
      </c>
      <c r="AW531" s="72"/>
      <c r="AX531" s="56"/>
      <c r="AY531" s="41"/>
      <c r="AZ531" s="81"/>
      <c r="BA531" s="13"/>
    </row>
    <row r="532" spans="1:53">
      <c r="A532" s="46" t="s">
        <v>1452</v>
      </c>
      <c r="B532" s="46" t="s">
        <v>461</v>
      </c>
      <c r="C532" s="63">
        <v>68</v>
      </c>
      <c r="D532" s="77">
        <v>23</v>
      </c>
      <c r="E532" s="62">
        <f t="shared" si="45"/>
        <v>0.66176470588235292</v>
      </c>
      <c r="AW532" s="72"/>
      <c r="AX532" s="56"/>
      <c r="AY532" s="41"/>
      <c r="AZ532" s="81"/>
      <c r="BA532" s="13"/>
    </row>
    <row r="533" spans="1:53">
      <c r="A533" s="46" t="s">
        <v>61</v>
      </c>
      <c r="B533" s="46" t="s">
        <v>809</v>
      </c>
      <c r="C533" s="63">
        <v>15</v>
      </c>
      <c r="D533" s="77">
        <v>4</v>
      </c>
      <c r="E533" s="62">
        <f t="shared" si="45"/>
        <v>0.73333333333333339</v>
      </c>
      <c r="AW533" s="72"/>
      <c r="AX533" s="56"/>
      <c r="AY533" s="41"/>
      <c r="AZ533" s="81"/>
      <c r="BA533" s="13"/>
    </row>
    <row r="534" spans="1:53">
      <c r="A534" s="46" t="s">
        <v>58</v>
      </c>
      <c r="B534" s="46" t="s">
        <v>767</v>
      </c>
      <c r="C534" s="63">
        <v>19</v>
      </c>
      <c r="D534" s="77">
        <v>9</v>
      </c>
      <c r="E534" s="62">
        <f t="shared" si="45"/>
        <v>0.52631578947368429</v>
      </c>
      <c r="AW534" s="72"/>
      <c r="AX534" s="56"/>
      <c r="AY534" s="41"/>
      <c r="AZ534" s="81"/>
      <c r="BA534" s="13"/>
    </row>
    <row r="535" spans="1:53">
      <c r="A535" s="46" t="s">
        <v>61</v>
      </c>
      <c r="B535" s="46" t="s">
        <v>884</v>
      </c>
      <c r="C535" s="63">
        <v>7</v>
      </c>
      <c r="D535" s="77">
        <v>5</v>
      </c>
      <c r="E535" s="62">
        <f t="shared" si="45"/>
        <v>0.2857142857142857</v>
      </c>
      <c r="AW535" s="72"/>
      <c r="AX535" s="56"/>
      <c r="AY535" s="41"/>
      <c r="AZ535" s="81"/>
      <c r="BA535" s="13"/>
    </row>
    <row r="536" spans="1:53">
      <c r="A536" s="46" t="s">
        <v>72</v>
      </c>
      <c r="B536" s="46" t="s">
        <v>784</v>
      </c>
      <c r="C536" s="63">
        <v>18</v>
      </c>
      <c r="D536" s="77">
        <v>7</v>
      </c>
      <c r="E536" s="62">
        <f t="shared" si="45"/>
        <v>0.61111111111111116</v>
      </c>
      <c r="AW536" s="72"/>
      <c r="AX536" s="56"/>
      <c r="AY536" s="41"/>
      <c r="AZ536" s="81"/>
      <c r="BA536" s="13"/>
    </row>
    <row r="537" spans="1:53">
      <c r="A537" s="46" t="s">
        <v>72</v>
      </c>
      <c r="B537" s="46" t="s">
        <v>168</v>
      </c>
      <c r="C537" s="63">
        <v>329</v>
      </c>
      <c r="D537" s="77">
        <v>199</v>
      </c>
      <c r="E537" s="62">
        <f t="shared" si="45"/>
        <v>0.39513677811550152</v>
      </c>
      <c r="AW537" s="72"/>
      <c r="AX537" s="56"/>
      <c r="AY537" s="41"/>
      <c r="AZ537" s="81"/>
      <c r="BA537" s="13"/>
    </row>
    <row r="538" spans="1:53">
      <c r="A538" s="46" t="s">
        <v>58</v>
      </c>
      <c r="B538" s="46" t="s">
        <v>696</v>
      </c>
      <c r="C538" s="63">
        <v>27</v>
      </c>
      <c r="D538" s="77">
        <v>20</v>
      </c>
      <c r="E538" s="62">
        <f t="shared" si="45"/>
        <v>0.2592592592592593</v>
      </c>
      <c r="AW538" s="72"/>
      <c r="AX538" s="56"/>
      <c r="AY538" s="41"/>
      <c r="AZ538" s="81"/>
      <c r="BA538" s="13"/>
    </row>
    <row r="539" spans="1:53">
      <c r="A539" s="46" t="s">
        <v>52</v>
      </c>
      <c r="B539" s="46" t="s">
        <v>870</v>
      </c>
      <c r="C539" s="63">
        <v>9</v>
      </c>
      <c r="D539" s="77">
        <v>5</v>
      </c>
      <c r="E539" s="62">
        <f t="shared" si="45"/>
        <v>0.44444444444444442</v>
      </c>
      <c r="AW539" s="72"/>
      <c r="AX539" s="56"/>
      <c r="AY539" s="41"/>
      <c r="AZ539" s="81"/>
      <c r="BA539" s="13"/>
    </row>
    <row r="540" spans="1:53">
      <c r="A540" s="46" t="s">
        <v>58</v>
      </c>
      <c r="B540" s="46" t="s">
        <v>480</v>
      </c>
      <c r="C540" s="63">
        <v>64</v>
      </c>
      <c r="D540" s="77">
        <v>38</v>
      </c>
      <c r="E540" s="62">
        <f t="shared" si="45"/>
        <v>0.40625</v>
      </c>
      <c r="AW540" s="72"/>
      <c r="AX540" s="56"/>
      <c r="AY540" s="41"/>
      <c r="AZ540" s="81"/>
      <c r="BA540" s="13"/>
    </row>
    <row r="541" spans="1:53">
      <c r="A541" s="46" t="s">
        <v>58</v>
      </c>
      <c r="B541" s="46" t="s">
        <v>640</v>
      </c>
      <c r="C541" s="63">
        <v>34</v>
      </c>
      <c r="D541" s="77">
        <v>15</v>
      </c>
      <c r="E541" s="62">
        <f t="shared" si="45"/>
        <v>0.55882352941176472</v>
      </c>
      <c r="AW541" s="72"/>
      <c r="AX541" s="56"/>
      <c r="AY541" s="41"/>
      <c r="AZ541" s="81"/>
      <c r="BA541" s="13"/>
    </row>
    <row r="542" spans="1:53">
      <c r="A542" s="46" t="s">
        <v>52</v>
      </c>
      <c r="B542" s="46" t="s">
        <v>162</v>
      </c>
      <c r="C542" s="63">
        <v>355</v>
      </c>
      <c r="D542" s="77">
        <v>143</v>
      </c>
      <c r="E542" s="62">
        <f t="shared" si="45"/>
        <v>0.59718309859154928</v>
      </c>
      <c r="AW542" s="72"/>
      <c r="AX542" s="56"/>
      <c r="AY542" s="41"/>
      <c r="AZ542" s="81"/>
      <c r="BA542" s="13"/>
    </row>
    <row r="543" spans="1:53">
      <c r="A543" s="46" t="s">
        <v>72</v>
      </c>
      <c r="B543" s="46" t="s">
        <v>173</v>
      </c>
      <c r="C543" s="63">
        <v>311</v>
      </c>
      <c r="D543" s="77">
        <v>169</v>
      </c>
      <c r="E543" s="62">
        <f t="shared" si="45"/>
        <v>0.45659163987138263</v>
      </c>
      <c r="AW543" s="72"/>
      <c r="AX543" s="56"/>
      <c r="AY543" s="41"/>
      <c r="AZ543" s="81"/>
      <c r="BA543" s="13"/>
    </row>
    <row r="544" spans="1:53">
      <c r="A544" s="46" t="s">
        <v>52</v>
      </c>
      <c r="B544" s="46" t="s">
        <v>96</v>
      </c>
      <c r="C544" s="63">
        <v>931</v>
      </c>
      <c r="D544" s="77">
        <v>443</v>
      </c>
      <c r="E544" s="62">
        <f t="shared" si="45"/>
        <v>0.52416756176154666</v>
      </c>
      <c r="AW544" s="72"/>
      <c r="AX544" s="56"/>
      <c r="AY544" s="41"/>
      <c r="AZ544" s="81"/>
      <c r="BA544" s="13"/>
    </row>
    <row r="545" spans="1:53">
      <c r="A545" s="46" t="s">
        <v>1452</v>
      </c>
      <c r="B545" s="46" t="s">
        <v>516</v>
      </c>
      <c r="C545" s="63">
        <v>56</v>
      </c>
      <c r="D545" s="77">
        <v>25</v>
      </c>
      <c r="E545" s="62">
        <f t="shared" si="45"/>
        <v>0.5535714285714286</v>
      </c>
      <c r="AW545" s="72"/>
      <c r="AX545" s="56"/>
      <c r="AY545" s="41"/>
      <c r="AZ545" s="81"/>
      <c r="BA545" s="13"/>
    </row>
    <row r="546" spans="1:53">
      <c r="A546" s="46" t="s">
        <v>61</v>
      </c>
      <c r="B546" s="46" t="s">
        <v>810</v>
      </c>
      <c r="C546" s="63">
        <v>15</v>
      </c>
      <c r="D546" s="77">
        <v>6</v>
      </c>
      <c r="E546" s="62">
        <f t="shared" si="45"/>
        <v>0.6</v>
      </c>
      <c r="AW546" s="72"/>
      <c r="AX546" s="56"/>
      <c r="AY546" s="41"/>
      <c r="AZ546" s="81"/>
      <c r="BA546" s="13"/>
    </row>
    <row r="547" spans="1:53">
      <c r="A547" s="46" t="s">
        <v>1452</v>
      </c>
      <c r="B547" s="46" t="s">
        <v>343</v>
      </c>
      <c r="C547" s="63">
        <v>114</v>
      </c>
      <c r="D547" s="77">
        <v>58</v>
      </c>
      <c r="E547" s="62">
        <f t="shared" si="45"/>
        <v>0.49122807017543857</v>
      </c>
      <c r="AW547" s="72"/>
      <c r="AX547" s="56"/>
      <c r="AY547" s="41"/>
      <c r="AZ547" s="81"/>
      <c r="BA547" s="13"/>
    </row>
    <row r="548" spans="1:53">
      <c r="A548" s="46" t="s">
        <v>61</v>
      </c>
      <c r="B548" s="46" t="s">
        <v>881</v>
      </c>
      <c r="C548" s="63">
        <v>8</v>
      </c>
      <c r="D548" s="77">
        <v>5</v>
      </c>
      <c r="E548" s="62">
        <f t="shared" si="45"/>
        <v>0.375</v>
      </c>
      <c r="AW548" s="72"/>
      <c r="AX548" s="56"/>
      <c r="AY548" s="41"/>
      <c r="AZ548" s="81"/>
      <c r="BA548" s="13"/>
    </row>
    <row r="549" spans="1:53">
      <c r="A549" s="46" t="s">
        <v>52</v>
      </c>
      <c r="B549" s="46" t="s">
        <v>532</v>
      </c>
      <c r="C549" s="63">
        <v>53</v>
      </c>
      <c r="D549" s="77">
        <v>24</v>
      </c>
      <c r="E549" s="62">
        <f t="shared" si="45"/>
        <v>0.54716981132075471</v>
      </c>
      <c r="AW549" s="72"/>
      <c r="AX549" s="56"/>
      <c r="AY549" s="41"/>
      <c r="AZ549" s="81"/>
      <c r="BA549" s="13"/>
    </row>
    <row r="550" spans="1:53">
      <c r="A550" s="46" t="s">
        <v>72</v>
      </c>
      <c r="B550" s="46" t="s">
        <v>340</v>
      </c>
      <c r="C550" s="63">
        <v>117</v>
      </c>
      <c r="D550" s="77">
        <v>76</v>
      </c>
      <c r="E550" s="62">
        <f t="shared" si="45"/>
        <v>0.3504273504273504</v>
      </c>
      <c r="AW550" s="72"/>
      <c r="AX550" s="56"/>
      <c r="AY550" s="41"/>
      <c r="AZ550" s="81"/>
      <c r="BA550" s="13"/>
    </row>
    <row r="551" spans="1:53">
      <c r="A551" s="46" t="s">
        <v>58</v>
      </c>
      <c r="B551" s="46" t="s">
        <v>727</v>
      </c>
      <c r="C551" s="63">
        <v>23</v>
      </c>
      <c r="D551" s="77">
        <v>12</v>
      </c>
      <c r="E551" s="62">
        <f t="shared" si="45"/>
        <v>0.47826086956521741</v>
      </c>
      <c r="AW551" s="72"/>
      <c r="AX551" s="56"/>
      <c r="AY551" s="41"/>
      <c r="AZ551" s="81"/>
      <c r="BA551" s="13"/>
    </row>
    <row r="552" spans="1:53">
      <c r="A552" s="46" t="s">
        <v>58</v>
      </c>
      <c r="B552" s="46" t="s">
        <v>641</v>
      </c>
      <c r="C552" s="63">
        <v>34</v>
      </c>
      <c r="D552" s="77">
        <v>23</v>
      </c>
      <c r="E552" s="62">
        <f t="shared" si="45"/>
        <v>0.32352941176470584</v>
      </c>
      <c r="AW552" s="72"/>
      <c r="AX552" s="56"/>
      <c r="AY552" s="41"/>
      <c r="AZ552" s="81"/>
      <c r="BA552" s="13"/>
    </row>
    <row r="553" spans="1:53">
      <c r="A553" s="46" t="s">
        <v>1452</v>
      </c>
      <c r="B553" s="46" t="s">
        <v>721</v>
      </c>
      <c r="C553" s="63">
        <v>24</v>
      </c>
      <c r="D553" s="77">
        <v>13</v>
      </c>
      <c r="E553" s="62">
        <f t="shared" si="45"/>
        <v>0.45833333333333337</v>
      </c>
      <c r="AW553" s="72"/>
      <c r="AX553" s="56"/>
      <c r="AY553" s="41"/>
      <c r="AZ553" s="81"/>
      <c r="BA553" s="13"/>
    </row>
    <row r="554" spans="1:53">
      <c r="A554" s="46" t="s">
        <v>52</v>
      </c>
      <c r="B554" s="46" t="s">
        <v>255</v>
      </c>
      <c r="C554" s="63">
        <v>184</v>
      </c>
      <c r="D554" s="77">
        <v>105</v>
      </c>
      <c r="E554" s="62">
        <f t="shared" si="45"/>
        <v>0.42934782608695654</v>
      </c>
      <c r="AW554" s="72"/>
      <c r="AX554" s="56"/>
      <c r="AY554" s="82"/>
      <c r="AZ554" s="81"/>
      <c r="BA554" s="13"/>
    </row>
    <row r="555" spans="1:53">
      <c r="A555" s="46" t="s">
        <v>52</v>
      </c>
      <c r="B555" s="46" t="s">
        <v>109</v>
      </c>
      <c r="C555" s="63">
        <v>719</v>
      </c>
      <c r="D555" s="77">
        <v>372</v>
      </c>
      <c r="E555" s="62">
        <f t="shared" si="45"/>
        <v>0.48261474269819193</v>
      </c>
      <c r="AW555" s="72"/>
      <c r="AX555" s="56"/>
      <c r="AY555" s="41"/>
      <c r="AZ555" s="81"/>
      <c r="BA555" s="13"/>
    </row>
    <row r="556" spans="1:53">
      <c r="A556" s="46" t="s">
        <v>79</v>
      </c>
      <c r="B556" s="46" t="s">
        <v>80</v>
      </c>
      <c r="C556" s="61">
        <v>1439</v>
      </c>
      <c r="D556" s="77">
        <v>705</v>
      </c>
      <c r="E556" s="62">
        <f t="shared" si="45"/>
        <v>0.51007644197359281</v>
      </c>
      <c r="AW556" s="72"/>
      <c r="AX556" s="56"/>
      <c r="AY556" s="41"/>
      <c r="AZ556" s="81"/>
      <c r="BA556" s="13"/>
    </row>
    <row r="557" spans="1:53">
      <c r="A557" s="46" t="s">
        <v>72</v>
      </c>
      <c r="B557" s="46" t="s">
        <v>209</v>
      </c>
      <c r="C557" s="63">
        <v>244</v>
      </c>
      <c r="D557" s="77">
        <v>126</v>
      </c>
      <c r="E557" s="62">
        <f t="shared" si="45"/>
        <v>0.48360655737704916</v>
      </c>
      <c r="AW557" s="72"/>
      <c r="AX557" s="56"/>
      <c r="AY557" s="41"/>
      <c r="AZ557" s="81"/>
      <c r="BA557" s="13"/>
    </row>
    <row r="558" spans="1:53">
      <c r="A558" s="46" t="s">
        <v>72</v>
      </c>
      <c r="B558" s="46" t="s">
        <v>187</v>
      </c>
      <c r="C558" s="63">
        <v>286</v>
      </c>
      <c r="D558" s="77">
        <v>161</v>
      </c>
      <c r="E558" s="62">
        <f t="shared" si="45"/>
        <v>0.43706293706293708</v>
      </c>
      <c r="AW558" s="72"/>
      <c r="AX558" s="56"/>
      <c r="AY558" s="41"/>
      <c r="AZ558" s="81"/>
      <c r="BA558" s="13"/>
    </row>
    <row r="559" spans="1:53">
      <c r="A559" s="46" t="s">
        <v>52</v>
      </c>
      <c r="B559" s="46" t="s">
        <v>278</v>
      </c>
      <c r="C559" s="63">
        <v>157</v>
      </c>
      <c r="D559" s="77">
        <v>83</v>
      </c>
      <c r="E559" s="62">
        <f t="shared" si="45"/>
        <v>0.4713375796178344</v>
      </c>
      <c r="AW559" s="72"/>
      <c r="AX559" s="56"/>
      <c r="AY559" s="41"/>
      <c r="AZ559" s="81"/>
      <c r="BA559" s="13"/>
    </row>
    <row r="560" spans="1:53">
      <c r="A560" s="46" t="s">
        <v>72</v>
      </c>
      <c r="B560" s="46" t="s">
        <v>288</v>
      </c>
      <c r="C560" s="63">
        <v>149</v>
      </c>
      <c r="D560" s="77">
        <v>73</v>
      </c>
      <c r="E560" s="62">
        <f t="shared" si="45"/>
        <v>0.51006711409395966</v>
      </c>
      <c r="AW560" s="72"/>
      <c r="AX560" s="56"/>
      <c r="AY560" s="41"/>
      <c r="AZ560" s="81"/>
      <c r="BA560" s="13"/>
    </row>
    <row r="561" spans="1:53">
      <c r="A561" s="46" t="s">
        <v>72</v>
      </c>
      <c r="B561" s="46" t="s">
        <v>649</v>
      </c>
      <c r="C561" s="63">
        <v>33</v>
      </c>
      <c r="D561" s="77">
        <v>19</v>
      </c>
      <c r="E561" s="62">
        <f t="shared" si="45"/>
        <v>0.4242424242424242</v>
      </c>
      <c r="AW561" s="72"/>
      <c r="AX561" s="56"/>
      <c r="AY561" s="41"/>
      <c r="AZ561" s="81"/>
      <c r="BA561" s="13"/>
    </row>
    <row r="562" spans="1:53">
      <c r="A562" s="46" t="s">
        <v>72</v>
      </c>
      <c r="B562" s="46" t="s">
        <v>871</v>
      </c>
      <c r="C562" s="63">
        <v>9</v>
      </c>
      <c r="D562" s="77">
        <v>3</v>
      </c>
      <c r="E562" s="62">
        <f t="shared" si="45"/>
        <v>0.66666666666666674</v>
      </c>
      <c r="AW562" s="72"/>
      <c r="AX562" s="56"/>
      <c r="AY562" s="82"/>
      <c r="AZ562" s="81"/>
      <c r="BA562" s="13"/>
    </row>
    <row r="563" spans="1:53">
      <c r="A563" s="46" t="s">
        <v>52</v>
      </c>
      <c r="B563" s="46" t="s">
        <v>902</v>
      </c>
      <c r="C563" s="63">
        <v>4</v>
      </c>
      <c r="D563" s="77">
        <v>4</v>
      </c>
      <c r="E563" s="62">
        <f t="shared" si="45"/>
        <v>0</v>
      </c>
      <c r="AW563" s="72"/>
      <c r="AX563" s="56"/>
      <c r="AY563" s="41"/>
      <c r="AZ563" s="81"/>
      <c r="BA563" s="13"/>
    </row>
    <row r="564" spans="1:53">
      <c r="A564" s="46" t="s">
        <v>72</v>
      </c>
      <c r="B564" s="46" t="s">
        <v>83</v>
      </c>
      <c r="C564" s="61">
        <v>1253</v>
      </c>
      <c r="D564" s="77">
        <v>605</v>
      </c>
      <c r="E564" s="62">
        <f t="shared" si="45"/>
        <v>0.51715881883479642</v>
      </c>
      <c r="AW564" s="72"/>
      <c r="AX564" s="56"/>
      <c r="AY564" s="82"/>
      <c r="AZ564" s="81"/>
      <c r="BA564" s="13"/>
    </row>
    <row r="565" spans="1:53">
      <c r="A565" s="46" t="s">
        <v>61</v>
      </c>
      <c r="B565" s="46" t="s">
        <v>885</v>
      </c>
      <c r="C565" s="63">
        <v>7</v>
      </c>
      <c r="D565" s="77">
        <v>3</v>
      </c>
      <c r="E565" s="62">
        <f t="shared" si="45"/>
        <v>0.5714285714285714</v>
      </c>
      <c r="AW565" s="72"/>
      <c r="AX565" s="56"/>
      <c r="AY565" s="41"/>
      <c r="AZ565" s="81"/>
      <c r="BA565" s="13"/>
    </row>
    <row r="566" spans="1:53">
      <c r="A566" s="46" t="s">
        <v>56</v>
      </c>
      <c r="B566" s="46" t="s">
        <v>77</v>
      </c>
      <c r="C566" s="61">
        <v>1499</v>
      </c>
      <c r="D566" s="77">
        <v>813</v>
      </c>
      <c r="E566" s="62">
        <f t="shared" si="45"/>
        <v>0.45763842561707802</v>
      </c>
      <c r="AW566" s="72"/>
      <c r="AX566" s="56"/>
      <c r="AY566" s="41"/>
      <c r="AZ566" s="81"/>
      <c r="BA566" s="13"/>
    </row>
    <row r="567" spans="1:53">
      <c r="A567" s="46" t="s">
        <v>56</v>
      </c>
      <c r="B567" s="46" t="s">
        <v>122</v>
      </c>
      <c r="C567" s="63">
        <v>594</v>
      </c>
      <c r="D567" s="77">
        <v>280</v>
      </c>
      <c r="E567" s="62">
        <f t="shared" si="45"/>
        <v>0.52861952861952854</v>
      </c>
      <c r="AW567" s="72"/>
      <c r="AX567" s="56"/>
      <c r="AY567" s="41"/>
      <c r="AZ567" s="81"/>
      <c r="BA567" s="13"/>
    </row>
    <row r="568" spans="1:53">
      <c r="A568" s="46" t="s">
        <v>58</v>
      </c>
      <c r="B568" s="46" t="s">
        <v>420</v>
      </c>
      <c r="C568" s="63">
        <v>78</v>
      </c>
      <c r="D568" s="77">
        <v>37</v>
      </c>
      <c r="E568" s="62">
        <f t="shared" si="45"/>
        <v>0.52564102564102566</v>
      </c>
      <c r="AW568" s="72"/>
      <c r="AX568" s="56"/>
      <c r="AY568" s="41"/>
      <c r="AZ568" s="81"/>
      <c r="BA568" s="13"/>
    </row>
    <row r="569" spans="1:53">
      <c r="A569" s="46" t="s">
        <v>58</v>
      </c>
      <c r="B569" s="46" t="s">
        <v>650</v>
      </c>
      <c r="C569" s="63">
        <v>33</v>
      </c>
      <c r="D569" s="77">
        <v>20</v>
      </c>
      <c r="E569" s="62">
        <f t="shared" si="45"/>
        <v>0.39393939393939392</v>
      </c>
      <c r="AW569" s="72"/>
      <c r="AX569" s="56"/>
      <c r="AY569" s="41"/>
      <c r="AZ569" s="81"/>
      <c r="BA569" s="13"/>
    </row>
    <row r="570" spans="1:53">
      <c r="A570" s="46" t="s">
        <v>64</v>
      </c>
      <c r="B570" s="46" t="s">
        <v>817</v>
      </c>
      <c r="C570" s="63">
        <v>14</v>
      </c>
      <c r="D570" s="77">
        <v>16</v>
      </c>
      <c r="E570" s="62">
        <f t="shared" si="45"/>
        <v>-0.14285714285714279</v>
      </c>
      <c r="AW570" s="72"/>
      <c r="AX570" s="56"/>
      <c r="AY570" s="41"/>
      <c r="AZ570" s="81"/>
      <c r="BA570" s="13"/>
    </row>
    <row r="571" spans="1:53">
      <c r="A571" s="46" t="s">
        <v>1452</v>
      </c>
      <c r="B571" s="46" t="s">
        <v>301</v>
      </c>
      <c r="C571" s="63">
        <v>138</v>
      </c>
      <c r="D571" s="77">
        <v>80</v>
      </c>
      <c r="E571" s="62">
        <f t="shared" si="45"/>
        <v>0.42028985507246375</v>
      </c>
      <c r="AW571" s="72"/>
      <c r="AX571" s="56"/>
      <c r="AY571" s="41"/>
      <c r="AZ571" s="81"/>
      <c r="BA571" s="13"/>
    </row>
    <row r="572" spans="1:53">
      <c r="A572" s="46" t="s">
        <v>64</v>
      </c>
      <c r="B572" s="46" t="s">
        <v>372</v>
      </c>
      <c r="C572" s="63">
        <v>97</v>
      </c>
      <c r="D572" s="77">
        <v>54</v>
      </c>
      <c r="E572" s="62">
        <f t="shared" si="45"/>
        <v>0.44329896907216493</v>
      </c>
      <c r="AW572" s="72"/>
      <c r="AX572" s="56"/>
      <c r="AY572" s="41"/>
      <c r="AZ572" s="81"/>
      <c r="BA572" s="13"/>
    </row>
    <row r="573" spans="1:53">
      <c r="A573" s="46" t="s">
        <v>1452</v>
      </c>
      <c r="B573" s="46" t="s">
        <v>218</v>
      </c>
      <c r="C573" s="63">
        <v>226</v>
      </c>
      <c r="D573" s="77">
        <v>107</v>
      </c>
      <c r="E573" s="62">
        <f t="shared" si="45"/>
        <v>0.52654867256637172</v>
      </c>
      <c r="AW573" s="72"/>
      <c r="AX573" s="56"/>
      <c r="AY573" s="41"/>
      <c r="AZ573" s="81"/>
      <c r="BA573" s="13"/>
    </row>
    <row r="574" spans="1:53">
      <c r="A574" s="46" t="s">
        <v>58</v>
      </c>
      <c r="B574" s="46" t="s">
        <v>728</v>
      </c>
      <c r="C574" s="63">
        <v>23</v>
      </c>
      <c r="D574" s="77">
        <v>13</v>
      </c>
      <c r="E574" s="62">
        <f t="shared" si="45"/>
        <v>0.43478260869565222</v>
      </c>
      <c r="AW574" s="72"/>
      <c r="AX574" s="56"/>
      <c r="AY574" s="41"/>
      <c r="AZ574" s="81"/>
      <c r="BA574" s="13"/>
    </row>
    <row r="575" spans="1:53">
      <c r="A575" s="46" t="s">
        <v>58</v>
      </c>
      <c r="B575" s="46" t="s">
        <v>892</v>
      </c>
      <c r="C575" s="63">
        <v>6</v>
      </c>
      <c r="D575" s="77">
        <v>4</v>
      </c>
      <c r="E575" s="62">
        <f t="shared" si="45"/>
        <v>0.33333333333333337</v>
      </c>
      <c r="AW575" s="72"/>
      <c r="AX575" s="56"/>
      <c r="AY575" s="41"/>
      <c r="AZ575" s="81"/>
      <c r="BA575" s="13"/>
    </row>
    <row r="576" spans="1:53">
      <c r="A576" s="46" t="s">
        <v>72</v>
      </c>
      <c r="B576" s="46" t="s">
        <v>642</v>
      </c>
      <c r="C576" s="63">
        <v>34</v>
      </c>
      <c r="D576" s="77">
        <v>23</v>
      </c>
      <c r="E576" s="62">
        <f t="shared" si="45"/>
        <v>0.32352941176470584</v>
      </c>
      <c r="AW576" s="72"/>
      <c r="AX576" s="56"/>
      <c r="AY576" s="41"/>
      <c r="AZ576" s="81"/>
      <c r="BA576" s="13"/>
    </row>
    <row r="577" spans="1:53">
      <c r="A577" s="46" t="s">
        <v>58</v>
      </c>
      <c r="B577" s="46" t="s">
        <v>711</v>
      </c>
      <c r="C577" s="63">
        <v>25</v>
      </c>
      <c r="D577" s="77">
        <v>8</v>
      </c>
      <c r="E577" s="62">
        <f t="shared" si="45"/>
        <v>0.67999999999999994</v>
      </c>
      <c r="AW577" s="72"/>
      <c r="AX577" s="56"/>
      <c r="AY577" s="41"/>
      <c r="AZ577" s="81"/>
      <c r="BA577" s="13"/>
    </row>
    <row r="578" spans="1:53">
      <c r="A578" s="46" t="s">
        <v>72</v>
      </c>
      <c r="B578" s="46" t="s">
        <v>402</v>
      </c>
      <c r="C578" s="63">
        <v>85</v>
      </c>
      <c r="D578" s="77">
        <v>46</v>
      </c>
      <c r="E578" s="62">
        <f t="shared" si="45"/>
        <v>0.45882352941176474</v>
      </c>
      <c r="AW578" s="72"/>
      <c r="AX578" s="56"/>
      <c r="AY578" s="41"/>
      <c r="AZ578" s="81"/>
      <c r="BA578" s="13"/>
    </row>
    <row r="579" spans="1:53">
      <c r="A579" s="46" t="s">
        <v>61</v>
      </c>
      <c r="B579" s="46" t="s">
        <v>739</v>
      </c>
      <c r="C579" s="63">
        <v>22</v>
      </c>
      <c r="D579" s="77">
        <v>20</v>
      </c>
      <c r="E579" s="62">
        <f t="shared" si="45"/>
        <v>9.0909090909090939E-2</v>
      </c>
      <c r="AW579" s="72"/>
      <c r="AX579" s="56"/>
      <c r="AY579" s="41"/>
      <c r="AZ579" s="81"/>
      <c r="BA579" s="13"/>
    </row>
    <row r="580" spans="1:53">
      <c r="A580" s="46" t="s">
        <v>56</v>
      </c>
      <c r="B580" s="46" t="s">
        <v>687</v>
      </c>
      <c r="C580" s="63">
        <v>28</v>
      </c>
      <c r="D580" s="77">
        <v>22</v>
      </c>
      <c r="E580" s="62">
        <f t="shared" si="45"/>
        <v>0.2142857142857143</v>
      </c>
      <c r="AW580" s="72"/>
      <c r="AX580" s="56"/>
      <c r="AY580" s="41"/>
      <c r="AZ580" s="81"/>
      <c r="BA580" s="13"/>
    </row>
    <row r="581" spans="1:53">
      <c r="A581" s="46" t="s">
        <v>52</v>
      </c>
      <c r="B581" s="46" t="s">
        <v>134</v>
      </c>
      <c r="C581" s="63">
        <v>495</v>
      </c>
      <c r="D581" s="77">
        <v>226</v>
      </c>
      <c r="E581" s="62">
        <f t="shared" si="45"/>
        <v>0.54343434343434338</v>
      </c>
      <c r="AW581" s="72"/>
      <c r="AX581" s="56"/>
      <c r="AY581" s="41"/>
      <c r="AZ581" s="81"/>
      <c r="BA581" s="13"/>
    </row>
    <row r="582" spans="1:53">
      <c r="A582" s="46" t="s">
        <v>58</v>
      </c>
      <c r="B582" s="46" t="s">
        <v>598</v>
      </c>
      <c r="C582" s="63">
        <v>41</v>
      </c>
      <c r="D582" s="77">
        <v>21</v>
      </c>
      <c r="E582" s="62">
        <f t="shared" ref="E582:E645" si="46">1-(D582/C582)</f>
        <v>0.48780487804878048</v>
      </c>
      <c r="AW582" s="72"/>
      <c r="AX582" s="56"/>
      <c r="AY582" s="41"/>
      <c r="AZ582" s="81"/>
      <c r="BA582" s="13"/>
    </row>
    <row r="583" spans="1:53">
      <c r="A583" s="46" t="s">
        <v>58</v>
      </c>
      <c r="B583" s="46" t="s">
        <v>798</v>
      </c>
      <c r="C583" s="63">
        <v>16</v>
      </c>
      <c r="D583" s="77">
        <v>7</v>
      </c>
      <c r="E583" s="62">
        <f t="shared" si="46"/>
        <v>0.5625</v>
      </c>
      <c r="AW583" s="72"/>
      <c r="AX583" s="56"/>
      <c r="AY583" s="41"/>
      <c r="AZ583" s="81"/>
      <c r="BA583" s="13"/>
    </row>
    <row r="584" spans="1:53">
      <c r="A584" s="46" t="s">
        <v>52</v>
      </c>
      <c r="B584" s="46" t="s">
        <v>643</v>
      </c>
      <c r="C584" s="63">
        <v>34</v>
      </c>
      <c r="D584" s="77">
        <v>21</v>
      </c>
      <c r="E584" s="62">
        <f t="shared" si="46"/>
        <v>0.38235294117647056</v>
      </c>
      <c r="AW584" s="72"/>
      <c r="AX584" s="56"/>
      <c r="AY584" s="41"/>
      <c r="AZ584" s="81"/>
      <c r="BA584" s="13"/>
    </row>
    <row r="585" spans="1:53">
      <c r="A585" s="46" t="s">
        <v>52</v>
      </c>
      <c r="B585" s="46" t="s">
        <v>384</v>
      </c>
      <c r="C585" s="63">
        <v>91</v>
      </c>
      <c r="D585" s="77">
        <v>50</v>
      </c>
      <c r="E585" s="62">
        <f t="shared" si="46"/>
        <v>0.4505494505494505</v>
      </c>
      <c r="AW585" s="72"/>
      <c r="AX585" s="56"/>
      <c r="AY585" s="41"/>
      <c r="AZ585" s="81"/>
      <c r="BA585" s="13"/>
    </row>
    <row r="586" spans="1:53">
      <c r="A586" s="46" t="s">
        <v>56</v>
      </c>
      <c r="B586" s="46" t="s">
        <v>378</v>
      </c>
      <c r="C586" s="63">
        <v>93</v>
      </c>
      <c r="D586" s="77">
        <v>66</v>
      </c>
      <c r="E586" s="62">
        <f t="shared" si="46"/>
        <v>0.29032258064516125</v>
      </c>
      <c r="AW586" s="72"/>
      <c r="AX586" s="56"/>
      <c r="AY586" s="41"/>
      <c r="AZ586" s="81"/>
      <c r="BA586" s="13"/>
    </row>
    <row r="587" spans="1:53">
      <c r="A587" s="46" t="s">
        <v>72</v>
      </c>
      <c r="B587" s="46" t="s">
        <v>171</v>
      </c>
      <c r="C587" s="63">
        <v>321</v>
      </c>
      <c r="D587" s="77">
        <v>184</v>
      </c>
      <c r="E587" s="62">
        <f t="shared" si="46"/>
        <v>0.42679127725856703</v>
      </c>
      <c r="AW587" s="72"/>
      <c r="AX587" s="56"/>
      <c r="AY587" s="41"/>
      <c r="AZ587" s="81"/>
      <c r="BA587" s="13"/>
    </row>
    <row r="588" spans="1:53">
      <c r="A588" s="46" t="s">
        <v>64</v>
      </c>
      <c r="B588" s="46" t="s">
        <v>671</v>
      </c>
      <c r="C588" s="63">
        <v>30</v>
      </c>
      <c r="D588" s="77">
        <v>11</v>
      </c>
      <c r="E588" s="62">
        <f t="shared" si="46"/>
        <v>0.6333333333333333</v>
      </c>
      <c r="AW588" s="72"/>
      <c r="AX588" s="56"/>
      <c r="AY588" s="41"/>
      <c r="AZ588" s="81"/>
      <c r="BA588" s="13"/>
    </row>
    <row r="589" spans="1:53">
      <c r="A589" s="46" t="s">
        <v>64</v>
      </c>
      <c r="B589" s="46" t="s">
        <v>850</v>
      </c>
      <c r="C589" s="63">
        <v>11</v>
      </c>
      <c r="D589" s="77">
        <v>5</v>
      </c>
      <c r="E589" s="62">
        <f t="shared" si="46"/>
        <v>0.54545454545454541</v>
      </c>
      <c r="AW589" s="72"/>
      <c r="AX589" s="56"/>
      <c r="AY589" s="41"/>
      <c r="AZ589" s="81"/>
      <c r="BA589" s="13"/>
    </row>
    <row r="590" spans="1:53">
      <c r="A590" s="46" t="s">
        <v>58</v>
      </c>
      <c r="B590" s="46" t="s">
        <v>688</v>
      </c>
      <c r="C590" s="63">
        <v>28</v>
      </c>
      <c r="D590" s="77">
        <v>18</v>
      </c>
      <c r="E590" s="62">
        <f t="shared" si="46"/>
        <v>0.3571428571428571</v>
      </c>
      <c r="AW590" s="72"/>
      <c r="AX590" s="56"/>
      <c r="AY590" s="41"/>
      <c r="AZ590" s="81"/>
      <c r="BA590" s="13"/>
    </row>
    <row r="591" spans="1:53">
      <c r="A591" s="46" t="s">
        <v>58</v>
      </c>
      <c r="B591" s="46" t="s">
        <v>563</v>
      </c>
      <c r="C591" s="63">
        <v>47</v>
      </c>
      <c r="D591" s="77">
        <v>16</v>
      </c>
      <c r="E591" s="62">
        <f t="shared" si="46"/>
        <v>0.65957446808510634</v>
      </c>
      <c r="AW591" s="72"/>
      <c r="AX591" s="56"/>
      <c r="AY591" s="41"/>
      <c r="AZ591" s="81"/>
      <c r="BA591" s="13"/>
    </row>
    <row r="592" spans="1:53">
      <c r="A592" s="46" t="s">
        <v>64</v>
      </c>
      <c r="B592" s="46" t="s">
        <v>672</v>
      </c>
      <c r="C592" s="63">
        <v>30</v>
      </c>
      <c r="D592" s="77">
        <v>11</v>
      </c>
      <c r="E592" s="62">
        <f t="shared" si="46"/>
        <v>0.6333333333333333</v>
      </c>
      <c r="AW592" s="72"/>
      <c r="AX592" s="56"/>
      <c r="AY592" s="41"/>
      <c r="AZ592" s="81"/>
      <c r="BA592" s="13"/>
    </row>
    <row r="593" spans="1:53">
      <c r="A593" s="46" t="s">
        <v>52</v>
      </c>
      <c r="B593" s="46" t="s">
        <v>834</v>
      </c>
      <c r="C593" s="63">
        <v>12</v>
      </c>
      <c r="D593" s="77">
        <v>6</v>
      </c>
      <c r="E593" s="62">
        <f t="shared" si="46"/>
        <v>0.5</v>
      </c>
      <c r="AW593" s="72"/>
      <c r="AX593" s="56"/>
      <c r="AY593" s="41"/>
      <c r="AZ593" s="81"/>
      <c r="BA593" s="13"/>
    </row>
    <row r="594" spans="1:53">
      <c r="A594" s="46" t="s">
        <v>52</v>
      </c>
      <c r="B594" s="46" t="s">
        <v>673</v>
      </c>
      <c r="C594" s="63">
        <v>30</v>
      </c>
      <c r="D594" s="77">
        <v>14</v>
      </c>
      <c r="E594" s="62">
        <f t="shared" si="46"/>
        <v>0.53333333333333333</v>
      </c>
      <c r="AW594" s="72"/>
      <c r="AX594" s="56"/>
      <c r="AY594" s="41"/>
      <c r="AZ594" s="81"/>
      <c r="BA594" s="13"/>
    </row>
    <row r="595" spans="1:53">
      <c r="A595" s="46" t="s">
        <v>72</v>
      </c>
      <c r="B595" s="46" t="s">
        <v>355</v>
      </c>
      <c r="C595" s="63">
        <v>107</v>
      </c>
      <c r="D595" s="77">
        <v>67</v>
      </c>
      <c r="E595" s="62">
        <f t="shared" si="46"/>
        <v>0.37383177570093462</v>
      </c>
      <c r="AW595" s="72"/>
      <c r="AX595" s="56"/>
      <c r="AY595" s="41"/>
      <c r="AZ595" s="81"/>
      <c r="BA595" s="13"/>
    </row>
    <row r="596" spans="1:53">
      <c r="A596" s="46" t="s">
        <v>64</v>
      </c>
      <c r="B596" s="46" t="s">
        <v>521</v>
      </c>
      <c r="C596" s="63">
        <v>55</v>
      </c>
      <c r="D596" s="77">
        <v>28</v>
      </c>
      <c r="E596" s="62">
        <f t="shared" si="46"/>
        <v>0.49090909090909096</v>
      </c>
      <c r="AW596" s="72"/>
      <c r="AX596" s="56"/>
      <c r="AY596" s="41"/>
      <c r="AZ596" s="81"/>
      <c r="BA596" s="13"/>
    </row>
    <row r="597" spans="1:53">
      <c r="A597" s="46" t="s">
        <v>61</v>
      </c>
      <c r="B597" s="46" t="s">
        <v>799</v>
      </c>
      <c r="C597" s="63">
        <v>16</v>
      </c>
      <c r="D597" s="77">
        <v>4</v>
      </c>
      <c r="E597" s="62">
        <f t="shared" si="46"/>
        <v>0.75</v>
      </c>
      <c r="AW597" s="72"/>
      <c r="AX597" s="56"/>
      <c r="AY597" s="41"/>
      <c r="AZ597" s="81"/>
      <c r="BA597" s="13"/>
    </row>
    <row r="598" spans="1:53">
      <c r="A598" s="46" t="s">
        <v>72</v>
      </c>
      <c r="B598" s="46" t="s">
        <v>510</v>
      </c>
      <c r="C598" s="63">
        <v>58</v>
      </c>
      <c r="D598" s="77">
        <v>33</v>
      </c>
      <c r="E598" s="62">
        <f t="shared" si="46"/>
        <v>0.43103448275862066</v>
      </c>
      <c r="AW598" s="72"/>
      <c r="AX598" s="56"/>
      <c r="AY598" s="41"/>
      <c r="AZ598" s="81"/>
      <c r="BA598" s="13"/>
    </row>
    <row r="599" spans="1:53">
      <c r="A599" s="46" t="s">
        <v>56</v>
      </c>
      <c r="B599" s="46" t="s">
        <v>722</v>
      </c>
      <c r="C599" s="63">
        <v>24</v>
      </c>
      <c r="D599" s="77">
        <v>9</v>
      </c>
      <c r="E599" s="62">
        <f t="shared" si="46"/>
        <v>0.625</v>
      </c>
      <c r="AW599" s="72"/>
      <c r="AX599" s="56"/>
      <c r="AY599" s="41"/>
      <c r="AZ599" s="81"/>
      <c r="BA599" s="13"/>
    </row>
    <row r="600" spans="1:53">
      <c r="A600" s="46" t="s">
        <v>58</v>
      </c>
      <c r="B600" s="46" t="s">
        <v>465</v>
      </c>
      <c r="C600" s="63">
        <v>67</v>
      </c>
      <c r="D600" s="77">
        <v>34</v>
      </c>
      <c r="E600" s="62">
        <f t="shared" si="46"/>
        <v>0.4925373134328358</v>
      </c>
      <c r="AW600" s="72"/>
      <c r="AX600" s="56"/>
      <c r="AY600" s="41"/>
      <c r="AZ600" s="81"/>
      <c r="BA600" s="13"/>
    </row>
    <row r="601" spans="1:53">
      <c r="A601" s="46" t="s">
        <v>72</v>
      </c>
      <c r="B601" s="46" t="s">
        <v>644</v>
      </c>
      <c r="C601" s="63">
        <v>34</v>
      </c>
      <c r="D601" s="77">
        <v>24</v>
      </c>
      <c r="E601" s="62">
        <f t="shared" si="46"/>
        <v>0.29411764705882348</v>
      </c>
      <c r="AW601" s="72"/>
      <c r="AX601" s="56"/>
      <c r="AY601" s="41"/>
      <c r="AZ601" s="81"/>
      <c r="BA601" s="13"/>
    </row>
    <row r="602" spans="1:53">
      <c r="A602" s="46" t="s">
        <v>72</v>
      </c>
      <c r="B602" s="46" t="s">
        <v>527</v>
      </c>
      <c r="C602" s="63">
        <v>54</v>
      </c>
      <c r="D602" s="77">
        <v>19</v>
      </c>
      <c r="E602" s="62">
        <f t="shared" si="46"/>
        <v>0.64814814814814814</v>
      </c>
      <c r="AW602" s="72"/>
      <c r="AX602" s="56"/>
      <c r="AY602" s="41"/>
      <c r="AZ602" s="81"/>
      <c r="BA602" s="13"/>
    </row>
    <row r="603" spans="1:53">
      <c r="A603" s="46" t="s">
        <v>58</v>
      </c>
      <c r="B603" s="46" t="s">
        <v>305</v>
      </c>
      <c r="C603" s="63">
        <v>136</v>
      </c>
      <c r="D603" s="77">
        <v>89</v>
      </c>
      <c r="E603" s="62">
        <f t="shared" si="46"/>
        <v>0.34558823529411764</v>
      </c>
      <c r="AW603" s="72"/>
      <c r="AX603" s="56"/>
      <c r="AY603" s="41"/>
      <c r="AZ603" s="81"/>
      <c r="BA603" s="13"/>
    </row>
    <row r="604" spans="1:53">
      <c r="A604" s="46" t="s">
        <v>61</v>
      </c>
      <c r="B604" s="46" t="s">
        <v>129</v>
      </c>
      <c r="C604" s="63">
        <v>538</v>
      </c>
      <c r="D604" s="77">
        <v>270</v>
      </c>
      <c r="E604" s="62">
        <f t="shared" si="46"/>
        <v>0.4981412639405205</v>
      </c>
      <c r="AW604" s="72"/>
      <c r="AX604" s="56"/>
      <c r="AY604" s="41"/>
      <c r="AZ604" s="81"/>
      <c r="BA604" s="13"/>
    </row>
    <row r="605" spans="1:53">
      <c r="A605" s="46" t="s">
        <v>58</v>
      </c>
      <c r="B605" s="46" t="s">
        <v>310</v>
      </c>
      <c r="C605" s="63">
        <v>135</v>
      </c>
      <c r="D605" s="77">
        <v>78</v>
      </c>
      <c r="E605" s="62">
        <f t="shared" si="46"/>
        <v>0.42222222222222228</v>
      </c>
      <c r="AW605" s="72"/>
      <c r="AX605" s="56"/>
      <c r="AY605" s="41"/>
      <c r="AZ605" s="81"/>
      <c r="BA605" s="13"/>
    </row>
    <row r="606" spans="1:53">
      <c r="A606" s="46" t="s">
        <v>52</v>
      </c>
      <c r="B606" s="46" t="s">
        <v>181</v>
      </c>
      <c r="C606" s="63">
        <v>294</v>
      </c>
      <c r="D606" s="77">
        <v>159</v>
      </c>
      <c r="E606" s="62">
        <f t="shared" si="46"/>
        <v>0.45918367346938771</v>
      </c>
      <c r="AW606" s="72"/>
      <c r="AX606" s="56"/>
      <c r="AY606" s="41"/>
      <c r="AZ606" s="81"/>
      <c r="BA606" s="13"/>
    </row>
    <row r="607" spans="1:53">
      <c r="A607" s="46" t="s">
        <v>72</v>
      </c>
      <c r="B607" s="46" t="s">
        <v>140</v>
      </c>
      <c r="C607" s="63">
        <v>463</v>
      </c>
      <c r="D607" s="77">
        <v>294</v>
      </c>
      <c r="E607" s="62">
        <f t="shared" si="46"/>
        <v>0.36501079913606915</v>
      </c>
      <c r="AW607" s="72"/>
      <c r="AX607" s="56"/>
      <c r="AY607" s="41"/>
      <c r="AZ607" s="81"/>
      <c r="BA607" s="13"/>
    </row>
    <row r="608" spans="1:53">
      <c r="A608" s="46" t="s">
        <v>56</v>
      </c>
      <c r="B608" s="46" t="s">
        <v>424</v>
      </c>
      <c r="C608" s="63">
        <v>77</v>
      </c>
      <c r="D608" s="77">
        <v>31</v>
      </c>
      <c r="E608" s="62">
        <f t="shared" si="46"/>
        <v>0.59740259740259738</v>
      </c>
      <c r="AW608" s="72"/>
      <c r="AX608" s="56"/>
      <c r="AY608" s="82"/>
      <c r="AZ608" s="81"/>
      <c r="BA608" s="13"/>
    </row>
    <row r="609" spans="1:53">
      <c r="A609" s="46" t="s">
        <v>72</v>
      </c>
      <c r="B609" s="46" t="s">
        <v>318</v>
      </c>
      <c r="C609" s="63">
        <v>129</v>
      </c>
      <c r="D609" s="77">
        <v>74</v>
      </c>
      <c r="E609" s="62">
        <f t="shared" si="46"/>
        <v>0.4263565891472868</v>
      </c>
      <c r="AW609" s="72"/>
      <c r="AX609" s="56"/>
      <c r="AY609" s="41"/>
      <c r="AZ609" s="81"/>
      <c r="BA609" s="13"/>
    </row>
    <row r="610" spans="1:53">
      <c r="A610" s="46" t="s">
        <v>72</v>
      </c>
      <c r="B610" s="46" t="s">
        <v>75</v>
      </c>
      <c r="C610" s="61">
        <v>1544</v>
      </c>
      <c r="D610" s="77">
        <v>614</v>
      </c>
      <c r="E610" s="62">
        <f t="shared" si="46"/>
        <v>0.6023316062176165</v>
      </c>
      <c r="AW610" s="72"/>
      <c r="AX610" s="56"/>
      <c r="AY610" s="41"/>
      <c r="AZ610" s="81"/>
      <c r="BA610" s="13"/>
    </row>
    <row r="611" spans="1:53">
      <c r="A611" s="46" t="s">
        <v>64</v>
      </c>
      <c r="B611" s="46" t="s">
        <v>723</v>
      </c>
      <c r="C611" s="63">
        <v>24</v>
      </c>
      <c r="D611" s="77">
        <v>19</v>
      </c>
      <c r="E611" s="62">
        <f t="shared" si="46"/>
        <v>0.20833333333333337</v>
      </c>
      <c r="AW611" s="72"/>
      <c r="AX611" s="56"/>
      <c r="AY611" s="41"/>
      <c r="AZ611" s="81"/>
      <c r="BA611" s="13"/>
    </row>
    <row r="612" spans="1:53">
      <c r="A612" s="46" t="s">
        <v>52</v>
      </c>
      <c r="B612" s="46" t="s">
        <v>136</v>
      </c>
      <c r="C612" s="63">
        <v>473</v>
      </c>
      <c r="D612" s="77">
        <v>289</v>
      </c>
      <c r="E612" s="62">
        <f t="shared" si="46"/>
        <v>0.38900634249471455</v>
      </c>
      <c r="AW612" s="72"/>
      <c r="AX612" s="56"/>
      <c r="AY612" s="41"/>
      <c r="AZ612" s="81"/>
      <c r="BA612" s="13"/>
    </row>
    <row r="613" spans="1:53">
      <c r="A613" s="46" t="s">
        <v>58</v>
      </c>
      <c r="B613" s="46" t="s">
        <v>111</v>
      </c>
      <c r="C613" s="63">
        <v>700</v>
      </c>
      <c r="D613" s="77">
        <v>411</v>
      </c>
      <c r="E613" s="62">
        <f t="shared" si="46"/>
        <v>0.41285714285714281</v>
      </c>
      <c r="AW613" s="72"/>
      <c r="AX613" s="56"/>
      <c r="AY613" s="41"/>
      <c r="AZ613" s="81"/>
      <c r="BA613" s="13"/>
    </row>
    <row r="614" spans="1:53">
      <c r="A614" s="46" t="s">
        <v>61</v>
      </c>
      <c r="B614" s="46" t="s">
        <v>911</v>
      </c>
      <c r="C614" s="63">
        <v>1</v>
      </c>
      <c r="D614" s="77">
        <v>0</v>
      </c>
      <c r="E614" s="62">
        <f t="shared" si="46"/>
        <v>1</v>
      </c>
      <c r="AW614" s="72"/>
      <c r="AX614" s="56"/>
      <c r="AY614" s="41"/>
      <c r="AZ614" s="81"/>
      <c r="BA614" s="13"/>
    </row>
    <row r="615" spans="1:53">
      <c r="A615" s="46" t="s">
        <v>1452</v>
      </c>
      <c r="B615" s="46" t="s">
        <v>487</v>
      </c>
      <c r="C615" s="63">
        <v>63</v>
      </c>
      <c r="D615" s="77">
        <v>31</v>
      </c>
      <c r="E615" s="62">
        <f t="shared" si="46"/>
        <v>0.50793650793650791</v>
      </c>
      <c r="AW615" s="72"/>
      <c r="AX615" s="56"/>
      <c r="AY615" s="41"/>
      <c r="AZ615" s="81"/>
      <c r="BA615" s="13"/>
    </row>
    <row r="616" spans="1:53">
      <c r="A616" s="46" t="s">
        <v>61</v>
      </c>
      <c r="B616" s="46" t="s">
        <v>264</v>
      </c>
      <c r="C616" s="63">
        <v>172</v>
      </c>
      <c r="D616" s="77">
        <v>122</v>
      </c>
      <c r="E616" s="62">
        <f t="shared" si="46"/>
        <v>0.29069767441860461</v>
      </c>
      <c r="AW616" s="72"/>
      <c r="AX616" s="56"/>
      <c r="AY616" s="41"/>
      <c r="AZ616" s="81"/>
      <c r="BA616" s="13"/>
    </row>
    <row r="617" spans="1:53">
      <c r="A617" s="46" t="s">
        <v>58</v>
      </c>
      <c r="B617" s="46" t="s">
        <v>474</v>
      </c>
      <c r="C617" s="63">
        <v>65</v>
      </c>
      <c r="D617" s="77">
        <v>46</v>
      </c>
      <c r="E617" s="62">
        <f t="shared" si="46"/>
        <v>0.29230769230769227</v>
      </c>
      <c r="AW617" s="72"/>
      <c r="AX617" s="56"/>
      <c r="AY617" s="82"/>
      <c r="AZ617" s="81"/>
      <c r="BA617" s="13"/>
    </row>
    <row r="618" spans="1:53">
      <c r="A618" s="46" t="s">
        <v>1452</v>
      </c>
      <c r="B618" s="46" t="s">
        <v>346</v>
      </c>
      <c r="C618" s="63">
        <v>112</v>
      </c>
      <c r="D618" s="77">
        <v>63</v>
      </c>
      <c r="E618" s="62">
        <f t="shared" si="46"/>
        <v>0.4375</v>
      </c>
      <c r="AW618" s="72"/>
      <c r="AX618" s="56"/>
      <c r="AY618" s="41"/>
      <c r="AZ618" s="81"/>
      <c r="BA618" s="13"/>
    </row>
    <row r="619" spans="1:53">
      <c r="A619" s="46" t="s">
        <v>72</v>
      </c>
      <c r="B619" s="46" t="s">
        <v>73</v>
      </c>
      <c r="C619" s="61">
        <v>1623</v>
      </c>
      <c r="D619" s="77">
        <v>723</v>
      </c>
      <c r="E619" s="62">
        <f t="shared" si="46"/>
        <v>0.55452865064695012</v>
      </c>
      <c r="AW619" s="72"/>
      <c r="AX619" s="56"/>
      <c r="AY619" s="41"/>
      <c r="AZ619" s="81"/>
      <c r="BA619" s="13"/>
    </row>
    <row r="620" spans="1:53">
      <c r="A620" s="46" t="s">
        <v>72</v>
      </c>
      <c r="B620" s="46" t="s">
        <v>306</v>
      </c>
      <c r="C620" s="63">
        <v>136</v>
      </c>
      <c r="D620" s="77">
        <v>84</v>
      </c>
      <c r="E620" s="62">
        <f t="shared" si="46"/>
        <v>0.38235294117647056</v>
      </c>
      <c r="AW620" s="72"/>
      <c r="AX620" s="56"/>
      <c r="AY620" s="41"/>
      <c r="AZ620" s="81"/>
      <c r="BA620" s="13"/>
    </row>
    <row r="621" spans="1:53">
      <c r="A621" s="46" t="s">
        <v>52</v>
      </c>
      <c r="B621" s="46" t="s">
        <v>338</v>
      </c>
      <c r="C621" s="63">
        <v>118</v>
      </c>
      <c r="D621" s="77">
        <v>88</v>
      </c>
      <c r="E621" s="62">
        <f t="shared" si="46"/>
        <v>0.25423728813559321</v>
      </c>
      <c r="AW621" s="72"/>
      <c r="AX621" s="56"/>
      <c r="AY621" s="41"/>
      <c r="AZ621" s="81"/>
      <c r="BA621" s="13"/>
    </row>
    <row r="622" spans="1:53">
      <c r="A622" s="46" t="s">
        <v>56</v>
      </c>
      <c r="B622" s="46" t="s">
        <v>247</v>
      </c>
      <c r="C622" s="63">
        <v>189</v>
      </c>
      <c r="D622" s="77">
        <v>70</v>
      </c>
      <c r="E622" s="62">
        <f t="shared" si="46"/>
        <v>0.62962962962962965</v>
      </c>
      <c r="AW622" s="72"/>
      <c r="AX622" s="56"/>
      <c r="AY622" s="41"/>
      <c r="AZ622" s="81"/>
      <c r="BA622" s="13"/>
    </row>
    <row r="623" spans="1:53">
      <c r="A623" s="46" t="s">
        <v>72</v>
      </c>
      <c r="B623" s="46" t="s">
        <v>325</v>
      </c>
      <c r="C623" s="63">
        <v>125</v>
      </c>
      <c r="D623" s="77">
        <v>79</v>
      </c>
      <c r="E623" s="62">
        <f t="shared" si="46"/>
        <v>0.36799999999999999</v>
      </c>
      <c r="AW623" s="72"/>
      <c r="AX623" s="56"/>
      <c r="AY623" s="41"/>
      <c r="AZ623" s="81"/>
      <c r="BA623" s="13"/>
    </row>
    <row r="624" spans="1:53">
      <c r="A624" s="46" t="s">
        <v>56</v>
      </c>
      <c r="B624" s="46" t="s">
        <v>768</v>
      </c>
      <c r="C624" s="63">
        <v>19</v>
      </c>
      <c r="D624" s="77">
        <v>9</v>
      </c>
      <c r="E624" s="62">
        <f t="shared" si="46"/>
        <v>0.52631578947368429</v>
      </c>
      <c r="AW624" s="72"/>
      <c r="AX624" s="56"/>
      <c r="AY624" s="41"/>
      <c r="AZ624" s="81"/>
      <c r="BA624" s="13"/>
    </row>
    <row r="625" spans="1:53">
      <c r="A625" s="46" t="s">
        <v>58</v>
      </c>
      <c r="B625" s="46" t="s">
        <v>712</v>
      </c>
      <c r="C625" s="63">
        <v>25</v>
      </c>
      <c r="D625" s="77">
        <v>21</v>
      </c>
      <c r="E625" s="62">
        <f t="shared" si="46"/>
        <v>0.16000000000000003</v>
      </c>
      <c r="AW625" s="72"/>
      <c r="AX625" s="56"/>
      <c r="AY625" s="41"/>
      <c r="AZ625" s="81"/>
      <c r="BA625" s="13"/>
    </row>
    <row r="626" spans="1:53">
      <c r="A626" s="46" t="s">
        <v>52</v>
      </c>
      <c r="B626" s="46" t="s">
        <v>862</v>
      </c>
      <c r="C626" s="63">
        <v>10</v>
      </c>
      <c r="D626" s="77">
        <v>7</v>
      </c>
      <c r="E626" s="62">
        <f t="shared" si="46"/>
        <v>0.30000000000000004</v>
      </c>
      <c r="AW626" s="72"/>
      <c r="AX626" s="56"/>
      <c r="AY626" s="41"/>
      <c r="AZ626" s="81"/>
      <c r="BA626" s="13"/>
    </row>
    <row r="627" spans="1:53">
      <c r="A627" s="46" t="s">
        <v>1452</v>
      </c>
      <c r="B627" s="46" t="s">
        <v>511</v>
      </c>
      <c r="C627" s="63">
        <v>58</v>
      </c>
      <c r="D627" s="77">
        <v>34</v>
      </c>
      <c r="E627" s="62">
        <f t="shared" si="46"/>
        <v>0.41379310344827591</v>
      </c>
      <c r="AW627" s="72"/>
      <c r="AX627" s="56"/>
      <c r="AY627" s="41"/>
      <c r="AZ627" s="81"/>
      <c r="BA627" s="13"/>
    </row>
    <row r="628" spans="1:53">
      <c r="A628" s="46" t="s">
        <v>79</v>
      </c>
      <c r="B628" s="46" t="s">
        <v>267</v>
      </c>
      <c r="C628" s="63">
        <v>167</v>
      </c>
      <c r="D628" s="77">
        <v>111</v>
      </c>
      <c r="E628" s="62">
        <f t="shared" si="46"/>
        <v>0.33532934131736525</v>
      </c>
      <c r="AW628" s="72"/>
      <c r="AX628" s="56"/>
      <c r="AY628" s="41"/>
      <c r="AZ628" s="81"/>
      <c r="BA628" s="13"/>
    </row>
    <row r="629" spans="1:53">
      <c r="A629" s="46" t="s">
        <v>52</v>
      </c>
      <c r="B629" s="46" t="s">
        <v>452</v>
      </c>
      <c r="C629" s="63">
        <v>70</v>
      </c>
      <c r="D629" s="77">
        <v>24</v>
      </c>
      <c r="E629" s="62">
        <f t="shared" si="46"/>
        <v>0.65714285714285714</v>
      </c>
      <c r="AW629" s="72"/>
      <c r="AX629" s="56"/>
      <c r="AY629" s="41"/>
      <c r="AZ629" s="81"/>
      <c r="BA629" s="13"/>
    </row>
    <row r="630" spans="1:53">
      <c r="A630" s="46" t="s">
        <v>52</v>
      </c>
      <c r="B630" s="46" t="s">
        <v>574</v>
      </c>
      <c r="C630" s="63">
        <v>45</v>
      </c>
      <c r="D630" s="77">
        <v>23</v>
      </c>
      <c r="E630" s="62">
        <f t="shared" si="46"/>
        <v>0.48888888888888893</v>
      </c>
      <c r="AW630" s="72"/>
      <c r="AX630" s="56"/>
      <c r="AY630" s="41"/>
      <c r="AZ630" s="81"/>
      <c r="BA630" s="13"/>
    </row>
    <row r="631" spans="1:53">
      <c r="A631" s="46" t="s">
        <v>52</v>
      </c>
      <c r="B631" s="46" t="s">
        <v>903</v>
      </c>
      <c r="C631" s="63">
        <v>4</v>
      </c>
      <c r="D631" s="77">
        <v>7</v>
      </c>
      <c r="E631" s="62">
        <f t="shared" si="46"/>
        <v>-0.75</v>
      </c>
      <c r="AW631" s="72"/>
      <c r="AX631" s="56"/>
      <c r="AY631" s="41"/>
      <c r="AZ631" s="81"/>
      <c r="BA631" s="13"/>
    </row>
    <row r="632" spans="1:53">
      <c r="A632" s="46" t="s">
        <v>52</v>
      </c>
      <c r="B632" s="46" t="s">
        <v>293</v>
      </c>
      <c r="C632" s="63">
        <v>144</v>
      </c>
      <c r="D632" s="77">
        <v>59</v>
      </c>
      <c r="E632" s="62">
        <f t="shared" si="46"/>
        <v>0.59027777777777779</v>
      </c>
      <c r="AW632" s="72"/>
      <c r="AX632" s="56"/>
      <c r="AY632" s="41"/>
      <c r="AZ632" s="81"/>
      <c r="BA632" s="13"/>
    </row>
    <row r="633" spans="1:53">
      <c r="A633" s="46" t="s">
        <v>58</v>
      </c>
      <c r="B633" s="46" t="s">
        <v>193</v>
      </c>
      <c r="C633" s="63">
        <v>270</v>
      </c>
      <c r="D633" s="77">
        <v>170</v>
      </c>
      <c r="E633" s="62">
        <f t="shared" si="46"/>
        <v>0.37037037037037035</v>
      </c>
      <c r="AW633" s="72"/>
      <c r="AX633" s="56"/>
      <c r="AY633" s="41"/>
      <c r="AZ633" s="81"/>
      <c r="BA633" s="13"/>
    </row>
    <row r="634" spans="1:53">
      <c r="A634" s="46" t="s">
        <v>58</v>
      </c>
      <c r="B634" s="46" t="s">
        <v>375</v>
      </c>
      <c r="C634" s="63">
        <v>96</v>
      </c>
      <c r="D634" s="77">
        <v>68</v>
      </c>
      <c r="E634" s="62">
        <f t="shared" si="46"/>
        <v>0.29166666666666663</v>
      </c>
      <c r="AW634" s="72"/>
      <c r="AX634" s="56"/>
      <c r="AY634" s="41"/>
      <c r="AZ634" s="81"/>
      <c r="BA634" s="13"/>
    </row>
    <row r="635" spans="1:53">
      <c r="A635" s="46" t="s">
        <v>58</v>
      </c>
      <c r="B635" s="46" t="s">
        <v>429</v>
      </c>
      <c r="C635" s="63">
        <v>76</v>
      </c>
      <c r="D635" s="77">
        <v>29</v>
      </c>
      <c r="E635" s="62">
        <f t="shared" si="46"/>
        <v>0.61842105263157898</v>
      </c>
      <c r="AW635" s="72"/>
      <c r="AX635" s="56"/>
      <c r="AY635" s="41"/>
      <c r="AZ635" s="81"/>
      <c r="BA635" s="13"/>
    </row>
    <row r="636" spans="1:53">
      <c r="A636" s="46" t="s">
        <v>52</v>
      </c>
      <c r="B636" s="46" t="s">
        <v>436</v>
      </c>
      <c r="C636" s="63">
        <v>73</v>
      </c>
      <c r="D636" s="77">
        <v>44</v>
      </c>
      <c r="E636" s="62">
        <f t="shared" si="46"/>
        <v>0.39726027397260277</v>
      </c>
      <c r="AW636" s="72"/>
      <c r="AX636" s="56"/>
      <c r="AY636" s="41"/>
      <c r="AZ636" s="81"/>
      <c r="BA636" s="13"/>
    </row>
    <row r="637" spans="1:53">
      <c r="A637" s="46" t="s">
        <v>64</v>
      </c>
      <c r="B637" s="46" t="s">
        <v>227</v>
      </c>
      <c r="C637" s="63">
        <v>210</v>
      </c>
      <c r="D637" s="77">
        <v>116</v>
      </c>
      <c r="E637" s="62">
        <f t="shared" si="46"/>
        <v>0.44761904761904758</v>
      </c>
      <c r="AW637" s="72"/>
      <c r="AX637" s="56"/>
      <c r="AY637" s="41"/>
      <c r="AZ637" s="81"/>
      <c r="BA637" s="13"/>
    </row>
    <row r="638" spans="1:53">
      <c r="A638" s="46" t="s">
        <v>58</v>
      </c>
      <c r="B638" s="46" t="s">
        <v>404</v>
      </c>
      <c r="C638" s="63">
        <v>84</v>
      </c>
      <c r="D638" s="77">
        <v>43</v>
      </c>
      <c r="E638" s="62">
        <f t="shared" si="46"/>
        <v>0.48809523809523814</v>
      </c>
      <c r="AW638" s="72"/>
      <c r="AX638" s="56"/>
      <c r="AY638" s="41"/>
      <c r="AZ638" s="81"/>
      <c r="BA638" s="13"/>
    </row>
    <row r="639" spans="1:53">
      <c r="A639" s="46" t="s">
        <v>61</v>
      </c>
      <c r="B639" s="46" t="s">
        <v>495</v>
      </c>
      <c r="C639" s="63">
        <v>62</v>
      </c>
      <c r="D639" s="77">
        <v>30</v>
      </c>
      <c r="E639" s="62">
        <f t="shared" si="46"/>
        <v>0.5161290322580645</v>
      </c>
      <c r="AW639" s="72"/>
      <c r="AX639" s="56"/>
      <c r="AY639" s="82"/>
      <c r="AZ639" s="81"/>
      <c r="BA639" s="13"/>
    </row>
    <row r="640" spans="1:53">
      <c r="A640" s="46" t="s">
        <v>61</v>
      </c>
      <c r="B640" s="46" t="s">
        <v>704</v>
      </c>
      <c r="C640" s="63">
        <v>26</v>
      </c>
      <c r="D640" s="77">
        <v>23</v>
      </c>
      <c r="E640" s="62">
        <f t="shared" si="46"/>
        <v>0.11538461538461542</v>
      </c>
      <c r="AW640" s="72"/>
      <c r="AX640" s="56"/>
      <c r="AY640" s="41"/>
      <c r="AZ640" s="81"/>
      <c r="BA640" s="13"/>
    </row>
    <row r="641" spans="1:53">
      <c r="A641" s="46" t="s">
        <v>52</v>
      </c>
      <c r="B641" s="46" t="s">
        <v>63</v>
      </c>
      <c r="C641" s="61">
        <v>4126</v>
      </c>
      <c r="D641" s="77">
        <v>1631</v>
      </c>
      <c r="E641" s="62">
        <f t="shared" si="46"/>
        <v>0.60470189045079981</v>
      </c>
      <c r="AW641" s="72"/>
      <c r="AX641" s="56"/>
      <c r="AY641" s="41"/>
      <c r="AZ641" s="81"/>
      <c r="BA641" s="13"/>
    </row>
    <row r="642" spans="1:53">
      <c r="A642" s="46" t="s">
        <v>72</v>
      </c>
      <c r="B642" s="46" t="s">
        <v>533</v>
      </c>
      <c r="C642" s="63">
        <v>53</v>
      </c>
      <c r="D642" s="77">
        <v>25</v>
      </c>
      <c r="E642" s="62">
        <f t="shared" si="46"/>
        <v>0.52830188679245282</v>
      </c>
      <c r="AW642" s="72"/>
      <c r="AX642" s="56"/>
      <c r="AY642" s="41"/>
      <c r="AZ642" s="81"/>
      <c r="BA642" s="13"/>
    </row>
    <row r="643" spans="1:53">
      <c r="A643" s="46" t="s">
        <v>52</v>
      </c>
      <c r="B643" s="46" t="s">
        <v>333</v>
      </c>
      <c r="C643" s="63">
        <v>120</v>
      </c>
      <c r="D643" s="77">
        <v>41</v>
      </c>
      <c r="E643" s="62">
        <f t="shared" si="46"/>
        <v>0.65833333333333333</v>
      </c>
      <c r="AW643" s="72"/>
      <c r="AX643" s="56"/>
      <c r="AY643" s="41"/>
      <c r="AZ643" s="81"/>
      <c r="BA643" s="13"/>
    </row>
    <row r="644" spans="1:53">
      <c r="A644" s="46" t="s">
        <v>58</v>
      </c>
      <c r="B644" s="46" t="s">
        <v>258</v>
      </c>
      <c r="C644" s="63">
        <v>178</v>
      </c>
      <c r="D644" s="77">
        <v>101</v>
      </c>
      <c r="E644" s="62">
        <f t="shared" si="46"/>
        <v>0.43258426966292129</v>
      </c>
      <c r="AW644" s="72"/>
      <c r="AX644" s="56"/>
      <c r="AY644" s="41"/>
      <c r="AZ644" s="81"/>
      <c r="BA644" s="13"/>
    </row>
    <row r="645" spans="1:53">
      <c r="A645" s="46" t="s">
        <v>1452</v>
      </c>
      <c r="B645" s="46" t="s">
        <v>629</v>
      </c>
      <c r="C645" s="63">
        <v>35</v>
      </c>
      <c r="D645" s="77">
        <v>14</v>
      </c>
      <c r="E645" s="62">
        <f t="shared" si="46"/>
        <v>0.6</v>
      </c>
      <c r="AW645" s="72"/>
      <c r="AX645" s="56"/>
      <c r="AY645" s="41"/>
      <c r="AZ645" s="81"/>
      <c r="BA645" s="13"/>
    </row>
    <row r="646" spans="1:53">
      <c r="A646" s="46" t="s">
        <v>58</v>
      </c>
      <c r="B646" s="46" t="s">
        <v>64</v>
      </c>
      <c r="C646" s="63">
        <v>42</v>
      </c>
      <c r="D646" s="77">
        <v>31</v>
      </c>
      <c r="E646" s="62">
        <f t="shared" ref="E646:E709" si="47">1-(D646/C646)</f>
        <v>0.26190476190476186</v>
      </c>
      <c r="AW646" s="72"/>
      <c r="AX646" s="56"/>
      <c r="AY646" s="41"/>
      <c r="AZ646" s="81"/>
      <c r="BA646" s="13"/>
    </row>
    <row r="647" spans="1:53">
      <c r="A647" s="46" t="s">
        <v>58</v>
      </c>
      <c r="B647" s="46" t="s">
        <v>872</v>
      </c>
      <c r="C647" s="63">
        <v>9</v>
      </c>
      <c r="D647" s="77">
        <v>7</v>
      </c>
      <c r="E647" s="62">
        <f t="shared" si="47"/>
        <v>0.22222222222222221</v>
      </c>
      <c r="AW647" s="72"/>
      <c r="AX647" s="56"/>
      <c r="AY647" s="41"/>
      <c r="AZ647" s="81"/>
      <c r="BA647" s="13"/>
    </row>
    <row r="648" spans="1:53">
      <c r="A648" s="46" t="s">
        <v>52</v>
      </c>
      <c r="B648" s="46" t="s">
        <v>567</v>
      </c>
      <c r="C648" s="63">
        <v>46</v>
      </c>
      <c r="D648" s="77">
        <v>28</v>
      </c>
      <c r="E648" s="62">
        <f t="shared" si="47"/>
        <v>0.39130434782608692</v>
      </c>
      <c r="AW648" s="72"/>
      <c r="AX648" s="56"/>
      <c r="AY648" s="41"/>
      <c r="AZ648" s="81"/>
      <c r="BA648" s="13"/>
    </row>
    <row r="649" spans="1:53">
      <c r="A649" s="46" t="s">
        <v>58</v>
      </c>
      <c r="B649" s="46" t="s">
        <v>467</v>
      </c>
      <c r="C649" s="63">
        <v>66</v>
      </c>
      <c r="D649" s="77">
        <v>34</v>
      </c>
      <c r="E649" s="62">
        <f t="shared" si="47"/>
        <v>0.48484848484848486</v>
      </c>
      <c r="AW649" s="72"/>
      <c r="AX649" s="56"/>
      <c r="AY649" s="41"/>
      <c r="AZ649" s="81"/>
      <c r="BA649" s="13"/>
    </row>
    <row r="650" spans="1:53">
      <c r="A650" s="46" t="s">
        <v>56</v>
      </c>
      <c r="B650" s="46" t="s">
        <v>368</v>
      </c>
      <c r="C650" s="63">
        <v>101</v>
      </c>
      <c r="D650" s="77">
        <v>55</v>
      </c>
      <c r="E650" s="62">
        <f t="shared" si="47"/>
        <v>0.45544554455445541</v>
      </c>
      <c r="AW650" s="72"/>
      <c r="AX650" s="56"/>
      <c r="AY650" s="41"/>
      <c r="AZ650" s="81"/>
      <c r="BA650" s="13"/>
    </row>
    <row r="651" spans="1:53">
      <c r="A651" s="46" t="s">
        <v>61</v>
      </c>
      <c r="B651" s="46" t="s">
        <v>289</v>
      </c>
      <c r="C651" s="63">
        <v>149</v>
      </c>
      <c r="D651" s="77">
        <v>86</v>
      </c>
      <c r="E651" s="62">
        <f t="shared" si="47"/>
        <v>0.42281879194630867</v>
      </c>
      <c r="AW651" s="72"/>
      <c r="AX651" s="56"/>
      <c r="AY651" s="41"/>
      <c r="AZ651" s="81"/>
      <c r="BA651" s="13"/>
    </row>
    <row r="652" spans="1:53">
      <c r="A652" s="46" t="s">
        <v>64</v>
      </c>
      <c r="B652" s="46" t="s">
        <v>298</v>
      </c>
      <c r="C652" s="63">
        <v>140</v>
      </c>
      <c r="D652" s="77">
        <v>74</v>
      </c>
      <c r="E652" s="62">
        <f t="shared" si="47"/>
        <v>0.47142857142857142</v>
      </c>
      <c r="AW652" s="72"/>
      <c r="AX652" s="56"/>
      <c r="AY652" s="41"/>
      <c r="AZ652" s="81"/>
      <c r="BA652" s="13"/>
    </row>
    <row r="653" spans="1:53">
      <c r="A653" s="46" t="s">
        <v>58</v>
      </c>
      <c r="B653" s="46" t="s">
        <v>229</v>
      </c>
      <c r="C653" s="63">
        <v>208</v>
      </c>
      <c r="D653" s="77">
        <v>120</v>
      </c>
      <c r="E653" s="62">
        <f t="shared" si="47"/>
        <v>0.42307692307692313</v>
      </c>
      <c r="AW653" s="72"/>
      <c r="AX653" s="56"/>
      <c r="AY653" s="41"/>
      <c r="AZ653" s="81"/>
      <c r="BA653" s="13"/>
    </row>
    <row r="654" spans="1:53">
      <c r="A654" s="46" t="s">
        <v>58</v>
      </c>
      <c r="B654" s="46" t="s">
        <v>507</v>
      </c>
      <c r="C654" s="63">
        <v>59</v>
      </c>
      <c r="D654" s="77">
        <v>34</v>
      </c>
      <c r="E654" s="62">
        <f t="shared" si="47"/>
        <v>0.42372881355932202</v>
      </c>
      <c r="AW654" s="72"/>
      <c r="AX654" s="56"/>
      <c r="AY654" s="41"/>
      <c r="AZ654" s="81"/>
      <c r="BA654" s="13"/>
    </row>
    <row r="655" spans="1:53">
      <c r="A655" s="46" t="s">
        <v>1452</v>
      </c>
      <c r="B655" s="46" t="s">
        <v>724</v>
      </c>
      <c r="C655" s="63">
        <v>24</v>
      </c>
      <c r="D655" s="77">
        <v>7</v>
      </c>
      <c r="E655" s="62">
        <f t="shared" si="47"/>
        <v>0.70833333333333326</v>
      </c>
      <c r="AW655" s="72"/>
      <c r="AX655" s="56"/>
      <c r="AY655" s="41"/>
      <c r="AZ655" s="81"/>
      <c r="BA655" s="13"/>
    </row>
    <row r="656" spans="1:53">
      <c r="A656" s="46" t="s">
        <v>52</v>
      </c>
      <c r="B656" s="46" t="s">
        <v>769</v>
      </c>
      <c r="C656" s="63">
        <v>19</v>
      </c>
      <c r="D656" s="77">
        <v>10</v>
      </c>
      <c r="E656" s="62">
        <f t="shared" si="47"/>
        <v>0.47368421052631582</v>
      </c>
      <c r="AW656" s="72"/>
      <c r="AX656" s="56"/>
      <c r="AY656" s="41"/>
      <c r="AZ656" s="81"/>
      <c r="BA656" s="13"/>
    </row>
    <row r="657" spans="1:53">
      <c r="A657" s="46" t="s">
        <v>58</v>
      </c>
      <c r="B657" s="46" t="s">
        <v>756</v>
      </c>
      <c r="C657" s="63">
        <v>20</v>
      </c>
      <c r="D657" s="77">
        <v>10</v>
      </c>
      <c r="E657" s="62">
        <f t="shared" si="47"/>
        <v>0.5</v>
      </c>
      <c r="AW657" s="72"/>
      <c r="AX657" s="56"/>
      <c r="AY657" s="41"/>
      <c r="AZ657" s="81"/>
      <c r="BA657" s="13"/>
    </row>
    <row r="658" spans="1:53">
      <c r="A658" s="46" t="s">
        <v>58</v>
      </c>
      <c r="B658" s="46" t="s">
        <v>407</v>
      </c>
      <c r="C658" s="63">
        <v>83</v>
      </c>
      <c r="D658" s="77">
        <v>43</v>
      </c>
      <c r="E658" s="62">
        <f t="shared" si="47"/>
        <v>0.48192771084337349</v>
      </c>
      <c r="AW658" s="72"/>
      <c r="AX658" s="56"/>
      <c r="AY658" s="41"/>
      <c r="AZ658" s="81"/>
      <c r="BA658" s="13"/>
    </row>
    <row r="659" spans="1:53">
      <c r="A659" s="46" t="s">
        <v>56</v>
      </c>
      <c r="B659" s="46" t="s">
        <v>770</v>
      </c>
      <c r="C659" s="63">
        <v>19</v>
      </c>
      <c r="D659" s="77">
        <v>11</v>
      </c>
      <c r="E659" s="62">
        <f t="shared" si="47"/>
        <v>0.42105263157894735</v>
      </c>
      <c r="AW659" s="72"/>
      <c r="AX659" s="56"/>
      <c r="AY659" s="41"/>
      <c r="AZ659" s="81"/>
      <c r="BA659" s="13"/>
    </row>
    <row r="660" spans="1:53">
      <c r="A660" s="46" t="s">
        <v>58</v>
      </c>
      <c r="B660" s="46" t="s">
        <v>498</v>
      </c>
      <c r="C660" s="63">
        <v>61</v>
      </c>
      <c r="D660" s="77">
        <v>38</v>
      </c>
      <c r="E660" s="62">
        <f t="shared" si="47"/>
        <v>0.37704918032786883</v>
      </c>
      <c r="AW660" s="72"/>
      <c r="AX660" s="56"/>
      <c r="AY660" s="41"/>
      <c r="AZ660" s="81"/>
      <c r="BA660" s="13"/>
    </row>
    <row r="661" spans="1:53">
      <c r="A661" s="46" t="s">
        <v>61</v>
      </c>
      <c r="B661" s="46" t="s">
        <v>873</v>
      </c>
      <c r="C661" s="63">
        <v>9</v>
      </c>
      <c r="D661" s="77">
        <v>4</v>
      </c>
      <c r="E661" s="62">
        <f t="shared" si="47"/>
        <v>0.55555555555555558</v>
      </c>
      <c r="AW661" s="72"/>
      <c r="AX661" s="56"/>
      <c r="AY661" s="82"/>
      <c r="AZ661" s="81"/>
      <c r="BA661" s="13"/>
    </row>
    <row r="662" spans="1:53">
      <c r="A662" s="46" t="s">
        <v>1452</v>
      </c>
      <c r="B662" s="46" t="s">
        <v>488</v>
      </c>
      <c r="C662" s="63">
        <v>63</v>
      </c>
      <c r="D662" s="77">
        <v>26</v>
      </c>
      <c r="E662" s="62">
        <f t="shared" si="47"/>
        <v>0.58730158730158732</v>
      </c>
      <c r="AW662" s="72"/>
      <c r="AX662" s="56"/>
      <c r="AY662" s="41"/>
      <c r="AZ662" s="81"/>
      <c r="BA662" s="13"/>
    </row>
    <row r="663" spans="1:53">
      <c r="A663" s="46" t="s">
        <v>52</v>
      </c>
      <c r="B663" s="46" t="s">
        <v>81</v>
      </c>
      <c r="C663" s="61">
        <v>1329</v>
      </c>
      <c r="D663" s="77">
        <v>463</v>
      </c>
      <c r="E663" s="62">
        <f t="shared" si="47"/>
        <v>0.65161775771256591</v>
      </c>
      <c r="AW663" s="72"/>
      <c r="AX663" s="56"/>
      <c r="AY663" s="41"/>
      <c r="AZ663" s="81"/>
      <c r="BA663" s="13"/>
    </row>
    <row r="664" spans="1:53">
      <c r="A664" s="46" t="s">
        <v>64</v>
      </c>
      <c r="B664" s="46" t="s">
        <v>437</v>
      </c>
      <c r="C664" s="63">
        <v>73</v>
      </c>
      <c r="D664" s="77">
        <v>57</v>
      </c>
      <c r="E664" s="62">
        <f t="shared" si="47"/>
        <v>0.21917808219178081</v>
      </c>
      <c r="AW664" s="72"/>
      <c r="AX664" s="56"/>
      <c r="AY664" s="41"/>
      <c r="AZ664" s="81"/>
      <c r="BA664" s="13"/>
    </row>
    <row r="665" spans="1:53">
      <c r="A665" s="46" t="s">
        <v>56</v>
      </c>
      <c r="B665" s="46" t="s">
        <v>248</v>
      </c>
      <c r="C665" s="63">
        <v>187</v>
      </c>
      <c r="D665" s="77">
        <v>99</v>
      </c>
      <c r="E665" s="62">
        <f t="shared" si="47"/>
        <v>0.47058823529411764</v>
      </c>
      <c r="AW665" s="72"/>
      <c r="AX665" s="56"/>
      <c r="AY665" s="41"/>
      <c r="AZ665" s="81"/>
      <c r="BA665" s="13"/>
    </row>
    <row r="666" spans="1:53">
      <c r="A666" s="46" t="s">
        <v>61</v>
      </c>
      <c r="B666" s="46" t="s">
        <v>160</v>
      </c>
      <c r="C666" s="63">
        <v>358</v>
      </c>
      <c r="D666" s="77">
        <v>205</v>
      </c>
      <c r="E666" s="62">
        <f t="shared" si="47"/>
        <v>0.42737430167597767</v>
      </c>
      <c r="AW666" s="72"/>
      <c r="AX666" s="56"/>
      <c r="AY666" s="41"/>
      <c r="AZ666" s="81"/>
      <c r="BA666" s="13"/>
    </row>
    <row r="667" spans="1:53">
      <c r="A667" s="46" t="s">
        <v>1452</v>
      </c>
      <c r="B667" s="46" t="s">
        <v>445</v>
      </c>
      <c r="C667" s="63">
        <v>71</v>
      </c>
      <c r="D667" s="77">
        <v>43</v>
      </c>
      <c r="E667" s="62">
        <f t="shared" si="47"/>
        <v>0.39436619718309862</v>
      </c>
      <c r="AW667" s="72"/>
      <c r="AX667" s="56"/>
      <c r="AY667" s="41"/>
      <c r="AZ667" s="81"/>
      <c r="BA667" s="13"/>
    </row>
    <row r="668" spans="1:53">
      <c r="A668" s="46" t="s">
        <v>52</v>
      </c>
      <c r="B668" s="46" t="s">
        <v>191</v>
      </c>
      <c r="C668" s="63">
        <v>278</v>
      </c>
      <c r="D668" s="77">
        <v>139</v>
      </c>
      <c r="E668" s="62">
        <f t="shared" si="47"/>
        <v>0.5</v>
      </c>
      <c r="AW668" s="72"/>
      <c r="AX668" s="56"/>
      <c r="AY668" s="41"/>
      <c r="AZ668" s="81"/>
      <c r="BA668" s="13"/>
    </row>
    <row r="669" spans="1:53">
      <c r="A669" s="46" t="s">
        <v>64</v>
      </c>
      <c r="B669" s="46" t="s">
        <v>599</v>
      </c>
      <c r="C669" s="63">
        <v>41</v>
      </c>
      <c r="D669" s="77">
        <v>20</v>
      </c>
      <c r="E669" s="62">
        <f t="shared" si="47"/>
        <v>0.51219512195121952</v>
      </c>
      <c r="AW669" s="72"/>
      <c r="AX669" s="56"/>
      <c r="AY669" s="41"/>
      <c r="AZ669" s="81"/>
      <c r="BA669" s="13"/>
    </row>
    <row r="670" spans="1:53">
      <c r="A670" s="46" t="s">
        <v>58</v>
      </c>
      <c r="B670" s="46" t="s">
        <v>713</v>
      </c>
      <c r="C670" s="63">
        <v>25</v>
      </c>
      <c r="D670" s="77">
        <v>23</v>
      </c>
      <c r="E670" s="62">
        <f t="shared" si="47"/>
        <v>7.999999999999996E-2</v>
      </c>
      <c r="AW670" s="72"/>
      <c r="AX670" s="56"/>
      <c r="AY670" s="41"/>
      <c r="AZ670" s="81"/>
      <c r="BA670" s="13"/>
    </row>
    <row r="671" spans="1:53">
      <c r="A671" s="46" t="s">
        <v>58</v>
      </c>
      <c r="B671" s="46" t="s">
        <v>645</v>
      </c>
      <c r="C671" s="63">
        <v>34</v>
      </c>
      <c r="D671" s="77">
        <v>33</v>
      </c>
      <c r="E671" s="62">
        <f t="shared" si="47"/>
        <v>2.9411764705882359E-2</v>
      </c>
      <c r="AW671" s="72"/>
      <c r="AX671" s="56"/>
      <c r="AY671" s="41"/>
      <c r="AZ671" s="81"/>
      <c r="BA671" s="13"/>
    </row>
    <row r="672" spans="1:53">
      <c r="A672" s="46" t="s">
        <v>52</v>
      </c>
      <c r="B672" s="46" t="s">
        <v>370</v>
      </c>
      <c r="C672" s="63">
        <v>99</v>
      </c>
      <c r="D672" s="77">
        <v>55</v>
      </c>
      <c r="E672" s="62">
        <f t="shared" si="47"/>
        <v>0.44444444444444442</v>
      </c>
      <c r="AW672" s="72"/>
      <c r="AX672" s="56"/>
      <c r="AY672" s="41"/>
      <c r="AZ672" s="81"/>
      <c r="BA672" s="13"/>
    </row>
    <row r="673" spans="1:53">
      <c r="A673" s="46" t="s">
        <v>61</v>
      </c>
      <c r="B673" s="46" t="s">
        <v>851</v>
      </c>
      <c r="C673" s="63">
        <v>11</v>
      </c>
      <c r="D673" s="77">
        <v>7</v>
      </c>
      <c r="E673" s="62">
        <f t="shared" si="47"/>
        <v>0.36363636363636365</v>
      </c>
      <c r="AW673" s="72"/>
      <c r="AX673" s="56"/>
      <c r="AY673" s="41"/>
      <c r="AZ673" s="81"/>
      <c r="BA673" s="13"/>
    </row>
    <row r="674" spans="1:53">
      <c r="A674" s="46" t="s">
        <v>58</v>
      </c>
      <c r="B674" s="46" t="s">
        <v>800</v>
      </c>
      <c r="C674" s="63">
        <v>16</v>
      </c>
      <c r="D674" s="77">
        <v>11</v>
      </c>
      <c r="E674" s="62">
        <f t="shared" si="47"/>
        <v>0.3125</v>
      </c>
      <c r="AW674" s="72"/>
      <c r="AX674" s="56"/>
      <c r="AY674" s="41"/>
      <c r="AZ674" s="81"/>
      <c r="BA674" s="13"/>
    </row>
    <row r="675" spans="1:53">
      <c r="A675" s="46" t="s">
        <v>64</v>
      </c>
      <c r="B675" s="46" t="s">
        <v>757</v>
      </c>
      <c r="C675" s="63">
        <v>20</v>
      </c>
      <c r="D675" s="77">
        <v>9</v>
      </c>
      <c r="E675" s="62">
        <f t="shared" si="47"/>
        <v>0.55000000000000004</v>
      </c>
      <c r="AW675" s="72"/>
      <c r="AX675" s="56"/>
      <c r="AY675" s="41"/>
      <c r="AZ675" s="81"/>
      <c r="BA675" s="13"/>
    </row>
    <row r="676" spans="1:53">
      <c r="A676" s="46" t="s">
        <v>61</v>
      </c>
      <c r="B676" s="46" t="s">
        <v>729</v>
      </c>
      <c r="C676" s="63">
        <v>23</v>
      </c>
      <c r="D676" s="77">
        <v>4</v>
      </c>
      <c r="E676" s="62">
        <f t="shared" si="47"/>
        <v>0.82608695652173914</v>
      </c>
      <c r="AW676" s="72"/>
      <c r="AX676" s="56"/>
      <c r="AY676" s="41"/>
      <c r="AZ676" s="81"/>
      <c r="BA676" s="13"/>
    </row>
    <row r="677" spans="1:53">
      <c r="A677" s="46" t="s">
        <v>1452</v>
      </c>
      <c r="B677" s="46" t="s">
        <v>534</v>
      </c>
      <c r="C677" s="63">
        <v>53</v>
      </c>
      <c r="D677" s="77">
        <v>30</v>
      </c>
      <c r="E677" s="62">
        <f t="shared" si="47"/>
        <v>0.43396226415094341</v>
      </c>
      <c r="AW677" s="72"/>
      <c r="AX677" s="56"/>
      <c r="AY677" s="82"/>
      <c r="AZ677" s="81"/>
      <c r="BA677" s="13"/>
    </row>
    <row r="678" spans="1:53">
      <c r="A678" s="46" t="s">
        <v>56</v>
      </c>
      <c r="B678" s="46" t="s">
        <v>361</v>
      </c>
      <c r="C678" s="63">
        <v>106</v>
      </c>
      <c r="D678" s="77">
        <v>75</v>
      </c>
      <c r="E678" s="62">
        <f t="shared" si="47"/>
        <v>0.29245283018867929</v>
      </c>
      <c r="AW678" s="72"/>
      <c r="AX678" s="56"/>
      <c r="AY678" s="41"/>
      <c r="AZ678" s="81"/>
      <c r="BA678" s="13"/>
    </row>
    <row r="679" spans="1:53">
      <c r="A679" s="46" t="s">
        <v>52</v>
      </c>
      <c r="B679" s="46" t="s">
        <v>70</v>
      </c>
      <c r="C679" s="61">
        <v>2542</v>
      </c>
      <c r="D679" s="77">
        <v>933</v>
      </c>
      <c r="E679" s="62">
        <f t="shared" si="47"/>
        <v>0.63296616837136122</v>
      </c>
      <c r="AW679" s="72"/>
      <c r="AX679" s="56"/>
      <c r="AY679" s="41"/>
      <c r="AZ679" s="81"/>
      <c r="BA679" s="13"/>
    </row>
    <row r="680" spans="1:53">
      <c r="A680" s="46" t="s">
        <v>58</v>
      </c>
      <c r="B680" s="46" t="s">
        <v>341</v>
      </c>
      <c r="C680" s="63">
        <v>117</v>
      </c>
      <c r="D680" s="77">
        <v>59</v>
      </c>
      <c r="E680" s="62">
        <f t="shared" si="47"/>
        <v>0.49572649572649574</v>
      </c>
      <c r="AW680" s="72"/>
      <c r="AX680" s="56"/>
      <c r="AY680" s="41"/>
      <c r="AZ680" s="81"/>
      <c r="BA680" s="13"/>
    </row>
    <row r="681" spans="1:53">
      <c r="A681" s="46" t="s">
        <v>64</v>
      </c>
      <c r="B681" s="46" t="s">
        <v>553</v>
      </c>
      <c r="C681" s="63">
        <v>49</v>
      </c>
      <c r="D681" s="77">
        <v>33</v>
      </c>
      <c r="E681" s="62">
        <f t="shared" si="47"/>
        <v>0.32653061224489799</v>
      </c>
      <c r="AW681" s="72"/>
      <c r="AX681" s="56"/>
      <c r="AY681" s="41"/>
      <c r="AZ681" s="81"/>
      <c r="BA681" s="13"/>
    </row>
    <row r="682" spans="1:53">
      <c r="A682" s="46" t="s">
        <v>1452</v>
      </c>
      <c r="B682" s="46" t="s">
        <v>514</v>
      </c>
      <c r="C682" s="63">
        <v>57</v>
      </c>
      <c r="D682" s="77">
        <v>31</v>
      </c>
      <c r="E682" s="62">
        <f t="shared" si="47"/>
        <v>0.45614035087719296</v>
      </c>
      <c r="AW682" s="72"/>
      <c r="AX682" s="56"/>
      <c r="AY682" s="41"/>
      <c r="AZ682" s="81"/>
      <c r="BA682" s="13"/>
    </row>
    <row r="683" spans="1:53">
      <c r="A683" s="46" t="s">
        <v>64</v>
      </c>
      <c r="B683" s="46" t="s">
        <v>438</v>
      </c>
      <c r="C683" s="63">
        <v>73</v>
      </c>
      <c r="D683" s="77">
        <v>48</v>
      </c>
      <c r="E683" s="62">
        <f t="shared" si="47"/>
        <v>0.34246575342465757</v>
      </c>
      <c r="AW683" s="72"/>
      <c r="AX683" s="56"/>
      <c r="AY683" s="41"/>
      <c r="AZ683" s="81"/>
      <c r="BA683" s="13"/>
    </row>
    <row r="684" spans="1:53">
      <c r="A684" s="46" t="s">
        <v>72</v>
      </c>
      <c r="B684" s="46" t="s">
        <v>410</v>
      </c>
      <c r="C684" s="63">
        <v>82</v>
      </c>
      <c r="D684" s="77">
        <v>69</v>
      </c>
      <c r="E684" s="62">
        <f t="shared" si="47"/>
        <v>0.15853658536585369</v>
      </c>
      <c r="AW684" s="72"/>
      <c r="AX684" s="56"/>
      <c r="AY684" s="41"/>
      <c r="AZ684" s="81"/>
      <c r="BA684" s="13"/>
    </row>
    <row r="685" spans="1:53">
      <c r="A685" s="46" t="s">
        <v>58</v>
      </c>
      <c r="B685" s="46" t="s">
        <v>771</v>
      </c>
      <c r="C685" s="63">
        <v>19</v>
      </c>
      <c r="D685" s="77">
        <v>15</v>
      </c>
      <c r="E685" s="62">
        <f t="shared" si="47"/>
        <v>0.21052631578947367</v>
      </c>
      <c r="AW685" s="72"/>
      <c r="AX685" s="56"/>
      <c r="AY685" s="41"/>
      <c r="AZ685" s="81"/>
      <c r="BA685" s="13"/>
    </row>
    <row r="686" spans="1:53">
      <c r="A686" s="46" t="s">
        <v>58</v>
      </c>
      <c r="B686" s="46" t="s">
        <v>388</v>
      </c>
      <c r="C686" s="63">
        <v>90</v>
      </c>
      <c r="D686" s="77">
        <v>50</v>
      </c>
      <c r="E686" s="62">
        <f t="shared" si="47"/>
        <v>0.44444444444444442</v>
      </c>
      <c r="AW686" s="72"/>
      <c r="AX686" s="56"/>
      <c r="AY686" s="41"/>
      <c r="AZ686" s="81"/>
      <c r="BA686" s="13"/>
    </row>
    <row r="687" spans="1:53">
      <c r="A687" s="46" t="s">
        <v>64</v>
      </c>
      <c r="B687" s="46" t="s">
        <v>544</v>
      </c>
      <c r="C687" s="63">
        <v>51</v>
      </c>
      <c r="D687" s="77">
        <v>44</v>
      </c>
      <c r="E687" s="62">
        <f t="shared" si="47"/>
        <v>0.13725490196078427</v>
      </c>
      <c r="AW687" s="72"/>
      <c r="AX687" s="56"/>
      <c r="AY687" s="41"/>
      <c r="AZ687" s="81"/>
      <c r="BA687" s="13"/>
    </row>
    <row r="688" spans="1:53">
      <c r="A688" s="46" t="s">
        <v>64</v>
      </c>
      <c r="B688" s="46" t="s">
        <v>772</v>
      </c>
      <c r="C688" s="63">
        <v>19</v>
      </c>
      <c r="D688" s="77">
        <v>7</v>
      </c>
      <c r="E688" s="62">
        <f t="shared" si="47"/>
        <v>0.63157894736842102</v>
      </c>
      <c r="AW688" s="72"/>
      <c r="AX688" s="56"/>
      <c r="AY688" s="41"/>
      <c r="AZ688" s="81"/>
      <c r="BA688" s="13"/>
    </row>
    <row r="689" spans="1:53">
      <c r="A689" s="46" t="s">
        <v>72</v>
      </c>
      <c r="B689" s="46" t="s">
        <v>148</v>
      </c>
      <c r="C689" s="63">
        <v>397</v>
      </c>
      <c r="D689" s="77">
        <v>204</v>
      </c>
      <c r="E689" s="62">
        <f t="shared" si="47"/>
        <v>0.48614609571788414</v>
      </c>
      <c r="AW689" s="72"/>
      <c r="AX689" s="56"/>
      <c r="AY689" s="41"/>
      <c r="AZ689" s="81"/>
      <c r="BA689" s="13"/>
    </row>
    <row r="690" spans="1:53">
      <c r="A690" s="46" t="s">
        <v>56</v>
      </c>
      <c r="B690" s="46" t="s">
        <v>773</v>
      </c>
      <c r="C690" s="63">
        <v>19</v>
      </c>
      <c r="D690" s="77">
        <v>16</v>
      </c>
      <c r="E690" s="62">
        <f t="shared" si="47"/>
        <v>0.15789473684210531</v>
      </c>
      <c r="AW690" s="72"/>
      <c r="AX690" s="56"/>
      <c r="AY690" s="41"/>
      <c r="AZ690" s="81"/>
      <c r="BA690" s="13"/>
    </row>
    <row r="691" spans="1:53">
      <c r="A691" s="46" t="s">
        <v>56</v>
      </c>
      <c r="B691" s="46" t="s">
        <v>302</v>
      </c>
      <c r="C691" s="63">
        <v>138</v>
      </c>
      <c r="D691" s="77">
        <v>60</v>
      </c>
      <c r="E691" s="62">
        <f t="shared" si="47"/>
        <v>0.56521739130434789</v>
      </c>
      <c r="AW691" s="72"/>
      <c r="AX691" s="56"/>
      <c r="AY691" s="41"/>
      <c r="AZ691" s="81"/>
      <c r="BA691" s="13"/>
    </row>
    <row r="692" spans="1:53">
      <c r="A692" s="46" t="s">
        <v>72</v>
      </c>
      <c r="B692" s="46" t="s">
        <v>462</v>
      </c>
      <c r="C692" s="63">
        <v>68</v>
      </c>
      <c r="D692" s="77">
        <v>33</v>
      </c>
      <c r="E692" s="62">
        <f t="shared" si="47"/>
        <v>0.51470588235294112</v>
      </c>
      <c r="AW692" s="72"/>
      <c r="AX692" s="56"/>
      <c r="AY692" s="41"/>
      <c r="AZ692" s="81"/>
      <c r="BA692" s="13"/>
    </row>
    <row r="693" spans="1:53">
      <c r="A693" s="46" t="s">
        <v>58</v>
      </c>
      <c r="B693" s="46" t="s">
        <v>785</v>
      </c>
      <c r="C693" s="63">
        <v>18</v>
      </c>
      <c r="D693" s="77">
        <v>10</v>
      </c>
      <c r="E693" s="62">
        <f t="shared" si="47"/>
        <v>0.44444444444444442</v>
      </c>
      <c r="AW693" s="72"/>
      <c r="AX693" s="56"/>
      <c r="AY693" s="41"/>
      <c r="AZ693" s="81"/>
      <c r="BA693" s="13"/>
    </row>
    <row r="694" spans="1:53">
      <c r="A694" s="46" t="s">
        <v>52</v>
      </c>
      <c r="B694" s="46" t="s">
        <v>750</v>
      </c>
      <c r="C694" s="63">
        <v>21</v>
      </c>
      <c r="D694" s="77">
        <v>16</v>
      </c>
      <c r="E694" s="62">
        <f t="shared" si="47"/>
        <v>0.23809523809523814</v>
      </c>
      <c r="AW694" s="72"/>
      <c r="AX694" s="56"/>
      <c r="AY694" s="41"/>
      <c r="AZ694" s="81"/>
      <c r="BA694" s="13"/>
    </row>
    <row r="695" spans="1:53">
      <c r="A695" s="46" t="s">
        <v>58</v>
      </c>
      <c r="B695" s="46" t="s">
        <v>568</v>
      </c>
      <c r="C695" s="63">
        <v>46</v>
      </c>
      <c r="D695" s="77">
        <v>36</v>
      </c>
      <c r="E695" s="62">
        <f t="shared" si="47"/>
        <v>0.21739130434782605</v>
      </c>
      <c r="AW695" s="72"/>
      <c r="AX695" s="56"/>
      <c r="AY695" s="41"/>
      <c r="AZ695" s="81"/>
      <c r="BA695" s="13"/>
    </row>
    <row r="696" spans="1:53">
      <c r="A696" s="46" t="s">
        <v>58</v>
      </c>
      <c r="B696" s="46" t="s">
        <v>893</v>
      </c>
      <c r="C696" s="63">
        <v>6</v>
      </c>
      <c r="D696" s="77">
        <v>3</v>
      </c>
      <c r="E696" s="62">
        <f t="shared" si="47"/>
        <v>0.5</v>
      </c>
      <c r="AW696" s="72"/>
      <c r="AX696" s="56"/>
      <c r="AY696" s="41"/>
      <c r="AZ696" s="81"/>
      <c r="BA696" s="13"/>
    </row>
    <row r="697" spans="1:53">
      <c r="A697" s="46" t="s">
        <v>72</v>
      </c>
      <c r="B697" s="46" t="s">
        <v>600</v>
      </c>
      <c r="C697" s="63">
        <v>41</v>
      </c>
      <c r="D697" s="77">
        <v>25</v>
      </c>
      <c r="E697" s="62">
        <f t="shared" si="47"/>
        <v>0.3902439024390244</v>
      </c>
      <c r="AW697" s="72"/>
      <c r="AX697" s="56"/>
      <c r="AY697" s="41"/>
      <c r="AZ697" s="81"/>
      <c r="BA697" s="13"/>
    </row>
    <row r="698" spans="1:53">
      <c r="A698" s="46" t="s">
        <v>58</v>
      </c>
      <c r="B698" s="46" t="s">
        <v>453</v>
      </c>
      <c r="C698" s="63">
        <v>70</v>
      </c>
      <c r="D698" s="77">
        <v>38</v>
      </c>
      <c r="E698" s="62">
        <f t="shared" si="47"/>
        <v>0.45714285714285718</v>
      </c>
      <c r="AW698" s="72"/>
      <c r="AX698" s="56"/>
      <c r="AY698" s="41"/>
      <c r="AZ698" s="81"/>
      <c r="BA698" s="13"/>
    </row>
    <row r="699" spans="1:53">
      <c r="A699" s="46" t="s">
        <v>64</v>
      </c>
      <c r="B699" s="46" t="s">
        <v>203</v>
      </c>
      <c r="C699" s="63">
        <v>259</v>
      </c>
      <c r="D699" s="77">
        <v>100</v>
      </c>
      <c r="E699" s="62">
        <f t="shared" si="47"/>
        <v>0.61389961389961389</v>
      </c>
      <c r="AW699" s="72"/>
      <c r="AX699" s="56"/>
      <c r="AY699" s="41"/>
      <c r="AZ699" s="81"/>
      <c r="BA699" s="13"/>
    </row>
    <row r="700" spans="1:53">
      <c r="A700" s="46" t="s">
        <v>52</v>
      </c>
      <c r="B700" s="46" t="s">
        <v>252</v>
      </c>
      <c r="C700" s="63">
        <v>186</v>
      </c>
      <c r="D700" s="77">
        <v>95</v>
      </c>
      <c r="E700" s="62">
        <f t="shared" si="47"/>
        <v>0.489247311827957</v>
      </c>
      <c r="AW700" s="72"/>
      <c r="AX700" s="56"/>
      <c r="AY700" s="41"/>
      <c r="AZ700" s="81"/>
      <c r="BA700" s="13"/>
    </row>
    <row r="701" spans="1:53">
      <c r="A701" s="46" t="s">
        <v>52</v>
      </c>
      <c r="B701" s="46" t="s">
        <v>714</v>
      </c>
      <c r="C701" s="63">
        <v>25</v>
      </c>
      <c r="D701" s="77">
        <v>10</v>
      </c>
      <c r="E701" s="62">
        <f t="shared" si="47"/>
        <v>0.6</v>
      </c>
      <c r="AW701" s="72"/>
      <c r="AX701" s="56"/>
      <c r="AY701" s="41"/>
      <c r="AZ701" s="81"/>
      <c r="BA701" s="13"/>
    </row>
    <row r="702" spans="1:53">
      <c r="A702" s="46" t="s">
        <v>72</v>
      </c>
      <c r="B702" s="46" t="s">
        <v>265</v>
      </c>
      <c r="C702" s="63">
        <v>171</v>
      </c>
      <c r="D702" s="77">
        <v>80</v>
      </c>
      <c r="E702" s="62">
        <f t="shared" si="47"/>
        <v>0.53216374269005851</v>
      </c>
      <c r="AW702" s="72"/>
      <c r="AX702" s="56"/>
      <c r="AY702" s="41"/>
      <c r="AZ702" s="81"/>
      <c r="BA702" s="13"/>
    </row>
    <row r="703" spans="1:53">
      <c r="A703" s="46" t="s">
        <v>58</v>
      </c>
      <c r="B703" s="46" t="s">
        <v>594</v>
      </c>
      <c r="C703" s="63">
        <v>42</v>
      </c>
      <c r="D703" s="77">
        <v>41</v>
      </c>
      <c r="E703" s="62">
        <f t="shared" si="47"/>
        <v>2.3809523809523836E-2</v>
      </c>
      <c r="AW703" s="72"/>
      <c r="AX703" s="56"/>
      <c r="AY703" s="41"/>
      <c r="AZ703" s="81"/>
      <c r="BA703" s="13"/>
    </row>
    <row r="704" spans="1:53">
      <c r="A704" s="46" t="s">
        <v>58</v>
      </c>
      <c r="B704" s="46" t="s">
        <v>740</v>
      </c>
      <c r="C704" s="63">
        <v>22</v>
      </c>
      <c r="D704" s="77">
        <v>6</v>
      </c>
      <c r="E704" s="62">
        <f t="shared" si="47"/>
        <v>0.72727272727272729</v>
      </c>
      <c r="AW704" s="72"/>
      <c r="AX704" s="56"/>
      <c r="AY704" s="41"/>
      <c r="AZ704" s="81"/>
      <c r="BA704" s="13"/>
    </row>
    <row r="705" spans="1:53">
      <c r="A705" s="46" t="s">
        <v>1452</v>
      </c>
      <c r="B705" s="46" t="s">
        <v>613</v>
      </c>
      <c r="C705" s="63">
        <v>39</v>
      </c>
      <c r="D705" s="77">
        <v>27</v>
      </c>
      <c r="E705" s="62">
        <f t="shared" si="47"/>
        <v>0.30769230769230771</v>
      </c>
      <c r="AW705" s="72"/>
      <c r="AX705" s="56"/>
      <c r="AY705" s="41"/>
      <c r="AZ705" s="81"/>
      <c r="BA705" s="13"/>
    </row>
    <row r="706" spans="1:53">
      <c r="A706" s="46" t="s">
        <v>1452</v>
      </c>
      <c r="B706" s="46" t="s">
        <v>421</v>
      </c>
      <c r="C706" s="63">
        <v>78</v>
      </c>
      <c r="D706" s="77">
        <v>37</v>
      </c>
      <c r="E706" s="62">
        <f t="shared" si="47"/>
        <v>0.52564102564102566</v>
      </c>
      <c r="AW706" s="72"/>
      <c r="AX706" s="56"/>
      <c r="AY706" s="41"/>
      <c r="AZ706" s="81"/>
      <c r="BA706" s="13"/>
    </row>
    <row r="707" spans="1:53">
      <c r="A707" s="46" t="s">
        <v>52</v>
      </c>
      <c r="B707" s="46" t="s">
        <v>101</v>
      </c>
      <c r="C707" s="63">
        <v>873</v>
      </c>
      <c r="D707" s="77">
        <v>615</v>
      </c>
      <c r="E707" s="62">
        <f t="shared" si="47"/>
        <v>0.29553264604810991</v>
      </c>
      <c r="AW707" s="72"/>
      <c r="AX707" s="56"/>
      <c r="AY707" s="41"/>
      <c r="AZ707" s="81"/>
      <c r="BA707" s="13"/>
    </row>
    <row r="708" spans="1:53">
      <c r="A708" s="46" t="s">
        <v>61</v>
      </c>
      <c r="B708" s="46" t="s">
        <v>886</v>
      </c>
      <c r="C708" s="63">
        <v>7</v>
      </c>
      <c r="D708" s="77">
        <v>9</v>
      </c>
      <c r="E708" s="62">
        <f t="shared" si="47"/>
        <v>-0.28571428571428581</v>
      </c>
      <c r="AW708" s="72"/>
      <c r="AX708" s="56"/>
      <c r="AY708" s="41"/>
      <c r="AZ708" s="81"/>
      <c r="BA708" s="13"/>
    </row>
    <row r="709" spans="1:53">
      <c r="A709" s="46" t="s">
        <v>52</v>
      </c>
      <c r="B709" s="46" t="s">
        <v>908</v>
      </c>
      <c r="C709" s="63">
        <v>3</v>
      </c>
      <c r="D709" s="77">
        <v>1</v>
      </c>
      <c r="E709" s="62">
        <f t="shared" si="47"/>
        <v>0.66666666666666674</v>
      </c>
      <c r="AW709" s="72"/>
      <c r="AX709" s="56"/>
      <c r="AY709" s="41"/>
      <c r="AZ709" s="81"/>
      <c r="BA709" s="13"/>
    </row>
    <row r="710" spans="1:53">
      <c r="A710" s="46" t="s">
        <v>52</v>
      </c>
      <c r="B710" s="46" t="s">
        <v>730</v>
      </c>
      <c r="C710" s="63">
        <v>23</v>
      </c>
      <c r="D710" s="77">
        <v>21</v>
      </c>
      <c r="E710" s="62">
        <f t="shared" ref="E710:E773" si="48">1-(D710/C710)</f>
        <v>8.6956521739130488E-2</v>
      </c>
      <c r="AW710" s="72"/>
      <c r="AX710" s="56"/>
      <c r="AY710" s="41"/>
      <c r="AZ710" s="81"/>
      <c r="BA710" s="13"/>
    </row>
    <row r="711" spans="1:53">
      <c r="A711" s="46" t="s">
        <v>58</v>
      </c>
      <c r="B711" s="46" t="s">
        <v>145</v>
      </c>
      <c r="C711" s="63">
        <v>413</v>
      </c>
      <c r="D711" s="77">
        <v>244</v>
      </c>
      <c r="E711" s="62">
        <f t="shared" si="48"/>
        <v>0.40920096852300247</v>
      </c>
      <c r="AW711" s="72"/>
      <c r="AX711" s="56"/>
      <c r="AY711" s="41"/>
      <c r="AZ711" s="81"/>
      <c r="BA711" s="13"/>
    </row>
    <row r="712" spans="1:53">
      <c r="A712" s="46" t="s">
        <v>72</v>
      </c>
      <c r="B712" s="46" t="s">
        <v>399</v>
      </c>
      <c r="C712" s="63">
        <v>86</v>
      </c>
      <c r="D712" s="77">
        <v>48</v>
      </c>
      <c r="E712" s="62">
        <f t="shared" si="48"/>
        <v>0.44186046511627908</v>
      </c>
      <c r="AW712" s="72"/>
      <c r="AX712" s="56"/>
      <c r="AY712" s="41"/>
      <c r="AZ712" s="81"/>
      <c r="BA712" s="13"/>
    </row>
    <row r="713" spans="1:53">
      <c r="A713" s="46" t="s">
        <v>52</v>
      </c>
      <c r="B713" s="46" t="s">
        <v>741</v>
      </c>
      <c r="C713" s="63">
        <v>22</v>
      </c>
      <c r="D713" s="77">
        <v>12</v>
      </c>
      <c r="E713" s="62">
        <f t="shared" si="48"/>
        <v>0.45454545454545459</v>
      </c>
      <c r="AW713" s="72"/>
      <c r="AX713" s="56"/>
      <c r="AY713" s="41"/>
      <c r="AZ713" s="81"/>
      <c r="BA713" s="13"/>
    </row>
    <row r="714" spans="1:53">
      <c r="A714" s="46" t="s">
        <v>64</v>
      </c>
      <c r="B714" s="46" t="s">
        <v>774</v>
      </c>
      <c r="C714" s="63">
        <v>19</v>
      </c>
      <c r="D714" s="77">
        <v>13</v>
      </c>
      <c r="E714" s="62">
        <f t="shared" si="48"/>
        <v>0.31578947368421051</v>
      </c>
      <c r="AW714" s="72"/>
      <c r="AX714" s="56"/>
      <c r="AY714" s="41"/>
      <c r="AZ714" s="81"/>
      <c r="BA714" s="13"/>
    </row>
    <row r="715" spans="1:53">
      <c r="A715" s="46" t="s">
        <v>64</v>
      </c>
      <c r="B715" s="46" t="s">
        <v>315</v>
      </c>
      <c r="C715" s="63">
        <v>133</v>
      </c>
      <c r="D715" s="77">
        <v>87</v>
      </c>
      <c r="E715" s="62">
        <f t="shared" si="48"/>
        <v>0.34586466165413532</v>
      </c>
      <c r="AW715" s="72"/>
      <c r="AX715" s="56"/>
      <c r="AY715" s="41"/>
      <c r="AZ715" s="81"/>
      <c r="BA715" s="13"/>
    </row>
    <row r="716" spans="1:53">
      <c r="A716" s="46" t="s">
        <v>64</v>
      </c>
      <c r="B716" s="46" t="s">
        <v>595</v>
      </c>
      <c r="C716" s="63">
        <v>42</v>
      </c>
      <c r="D716" s="77">
        <v>23</v>
      </c>
      <c r="E716" s="62">
        <f t="shared" si="48"/>
        <v>0.45238095238095233</v>
      </c>
      <c r="AW716" s="72"/>
      <c r="AX716" s="56"/>
      <c r="AY716" s="41"/>
      <c r="AZ716" s="81"/>
      <c r="BA716" s="13"/>
    </row>
    <row r="717" spans="1:53">
      <c r="A717" s="46" t="s">
        <v>61</v>
      </c>
      <c r="B717" s="46" t="s">
        <v>175</v>
      </c>
      <c r="C717" s="63">
        <v>307</v>
      </c>
      <c r="D717" s="77">
        <v>102</v>
      </c>
      <c r="E717" s="62">
        <f t="shared" si="48"/>
        <v>0.66775244299674275</v>
      </c>
      <c r="AW717" s="72"/>
      <c r="AX717" s="56"/>
      <c r="AY717" s="41"/>
      <c r="AZ717" s="81"/>
      <c r="BA717" s="13"/>
    </row>
    <row r="718" spans="1:53">
      <c r="A718" s="46" t="s">
        <v>72</v>
      </c>
      <c r="B718" s="46" t="s">
        <v>621</v>
      </c>
      <c r="C718" s="63">
        <v>36</v>
      </c>
      <c r="D718" s="77">
        <v>23</v>
      </c>
      <c r="E718" s="62">
        <f t="shared" si="48"/>
        <v>0.36111111111111116</v>
      </c>
      <c r="AW718" s="72"/>
      <c r="AX718" s="56"/>
      <c r="AY718" s="41"/>
      <c r="AZ718" s="81"/>
      <c r="BA718" s="13"/>
    </row>
    <row r="719" spans="1:53">
      <c r="A719" s="46" t="s">
        <v>56</v>
      </c>
      <c r="B719" s="46" t="s">
        <v>646</v>
      </c>
      <c r="C719" s="63">
        <v>34</v>
      </c>
      <c r="D719" s="77">
        <v>19</v>
      </c>
      <c r="E719" s="62">
        <f t="shared" si="48"/>
        <v>0.44117647058823528</v>
      </c>
      <c r="AW719" s="72"/>
      <c r="AX719" s="56"/>
      <c r="AY719" s="41"/>
      <c r="AZ719" s="81"/>
      <c r="BA719" s="13"/>
    </row>
    <row r="720" spans="1:53">
      <c r="A720" s="46" t="s">
        <v>58</v>
      </c>
      <c r="B720" s="46" t="s">
        <v>475</v>
      </c>
      <c r="C720" s="63">
        <v>65</v>
      </c>
      <c r="D720" s="77">
        <v>32</v>
      </c>
      <c r="E720" s="62">
        <f t="shared" si="48"/>
        <v>0.50769230769230766</v>
      </c>
      <c r="AW720" s="72"/>
      <c r="AX720" s="56"/>
      <c r="AY720" s="41"/>
      <c r="AZ720" s="81"/>
      <c r="BA720" s="13"/>
    </row>
    <row r="721" spans="1:53">
      <c r="A721" s="46" t="s">
        <v>58</v>
      </c>
      <c r="B721" s="46" t="s">
        <v>371</v>
      </c>
      <c r="C721" s="63">
        <v>98</v>
      </c>
      <c r="D721" s="77">
        <v>54</v>
      </c>
      <c r="E721" s="62">
        <f t="shared" si="48"/>
        <v>0.44897959183673475</v>
      </c>
      <c r="AW721" s="72"/>
      <c r="AX721" s="56"/>
      <c r="AY721" s="41"/>
      <c r="AZ721" s="81"/>
      <c r="BA721" s="13"/>
    </row>
    <row r="722" spans="1:53">
      <c r="A722" s="46" t="s">
        <v>64</v>
      </c>
      <c r="B722" s="46" t="s">
        <v>874</v>
      </c>
      <c r="C722" s="63">
        <v>9</v>
      </c>
      <c r="D722" s="77">
        <v>2</v>
      </c>
      <c r="E722" s="62">
        <f t="shared" si="48"/>
        <v>0.77777777777777779</v>
      </c>
      <c r="AW722" s="72"/>
      <c r="AX722" s="56"/>
      <c r="AY722" s="41"/>
      <c r="AZ722" s="81"/>
      <c r="BA722" s="13"/>
    </row>
    <row r="723" spans="1:53">
      <c r="A723" s="46" t="s">
        <v>64</v>
      </c>
      <c r="B723" s="46" t="s">
        <v>835</v>
      </c>
      <c r="C723" s="63">
        <v>12</v>
      </c>
      <c r="D723" s="77">
        <v>6</v>
      </c>
      <c r="E723" s="62">
        <f t="shared" si="48"/>
        <v>0.5</v>
      </c>
      <c r="AW723" s="72"/>
      <c r="AX723" s="56"/>
      <c r="AY723" s="41"/>
      <c r="AZ723" s="81"/>
      <c r="BA723" s="13"/>
    </row>
    <row r="724" spans="1:53">
      <c r="A724" s="46" t="s">
        <v>79</v>
      </c>
      <c r="B724" s="46" t="s">
        <v>559</v>
      </c>
      <c r="C724" s="63">
        <v>48</v>
      </c>
      <c r="D724" s="77">
        <v>23</v>
      </c>
      <c r="E724" s="62">
        <f t="shared" si="48"/>
        <v>0.52083333333333326</v>
      </c>
      <c r="AW724" s="72"/>
      <c r="AX724" s="56"/>
      <c r="AY724" s="41"/>
      <c r="AZ724" s="81"/>
      <c r="BA724" s="13"/>
    </row>
    <row r="725" spans="1:53">
      <c r="A725" s="46" t="s">
        <v>52</v>
      </c>
      <c r="B725" s="46" t="s">
        <v>319</v>
      </c>
      <c r="C725" s="63">
        <v>129</v>
      </c>
      <c r="D725" s="77">
        <v>68</v>
      </c>
      <c r="E725" s="62">
        <f t="shared" si="48"/>
        <v>0.47286821705426352</v>
      </c>
      <c r="AW725" s="72"/>
      <c r="AX725" s="56"/>
      <c r="AY725" s="41"/>
      <c r="AZ725" s="81"/>
      <c r="BA725" s="13"/>
    </row>
    <row r="726" spans="1:53">
      <c r="A726" s="46" t="s">
        <v>64</v>
      </c>
      <c r="B726" s="46" t="s">
        <v>430</v>
      </c>
      <c r="C726" s="63">
        <v>76</v>
      </c>
      <c r="D726" s="77">
        <v>34</v>
      </c>
      <c r="E726" s="62">
        <f t="shared" si="48"/>
        <v>0.55263157894736836</v>
      </c>
      <c r="AW726" s="72"/>
      <c r="AX726" s="56"/>
      <c r="AY726" s="41"/>
      <c r="AZ726" s="81"/>
      <c r="BA726" s="13"/>
    </row>
    <row r="727" spans="1:53">
      <c r="A727" s="46" t="s">
        <v>1452</v>
      </c>
      <c r="B727" s="46" t="s">
        <v>786</v>
      </c>
      <c r="C727" s="63">
        <v>18</v>
      </c>
      <c r="D727" s="77">
        <v>20</v>
      </c>
      <c r="E727" s="62">
        <f t="shared" si="48"/>
        <v>-0.11111111111111116</v>
      </c>
      <c r="AW727" s="72"/>
      <c r="AX727" s="56"/>
      <c r="AY727" s="41"/>
      <c r="AZ727" s="81"/>
      <c r="BA727" s="13"/>
    </row>
    <row r="728" spans="1:53">
      <c r="A728" s="46" t="s">
        <v>72</v>
      </c>
      <c r="B728" s="46" t="s">
        <v>149</v>
      </c>
      <c r="C728" s="63">
        <v>396</v>
      </c>
      <c r="D728" s="77">
        <v>246</v>
      </c>
      <c r="E728" s="62">
        <f t="shared" si="48"/>
        <v>0.37878787878787878</v>
      </c>
      <c r="AW728" s="72"/>
      <c r="AX728" s="56"/>
      <c r="AY728" s="41"/>
      <c r="AZ728" s="81"/>
      <c r="BA728" s="13"/>
    </row>
    <row r="729" spans="1:53">
      <c r="A729" s="46" t="s">
        <v>56</v>
      </c>
      <c r="B729" s="46" t="s">
        <v>116</v>
      </c>
      <c r="C729" s="63">
        <v>644</v>
      </c>
      <c r="D729" s="77">
        <v>397</v>
      </c>
      <c r="E729" s="62">
        <f t="shared" si="48"/>
        <v>0.38354037267080743</v>
      </c>
      <c r="AW729" s="72"/>
      <c r="AX729" s="56"/>
      <c r="AY729" s="41"/>
      <c r="AZ729" s="81"/>
      <c r="BA729" s="13"/>
    </row>
    <row r="730" spans="1:53">
      <c r="A730" s="46" t="s">
        <v>72</v>
      </c>
      <c r="B730" s="46" t="s">
        <v>272</v>
      </c>
      <c r="C730" s="63">
        <v>165</v>
      </c>
      <c r="D730" s="77">
        <v>84</v>
      </c>
      <c r="E730" s="62">
        <f t="shared" si="48"/>
        <v>0.49090909090909096</v>
      </c>
      <c r="AW730" s="72"/>
      <c r="AX730" s="56"/>
      <c r="AY730" s="41"/>
      <c r="AZ730" s="81"/>
      <c r="BA730" s="13"/>
    </row>
    <row r="731" spans="1:53">
      <c r="A731" s="46" t="s">
        <v>61</v>
      </c>
      <c r="B731" s="46" t="s">
        <v>818</v>
      </c>
      <c r="C731" s="63">
        <v>14</v>
      </c>
      <c r="D731" s="77">
        <v>7</v>
      </c>
      <c r="E731" s="62">
        <f t="shared" si="48"/>
        <v>0.5</v>
      </c>
      <c r="AW731" s="72"/>
      <c r="AX731" s="56"/>
      <c r="AY731" s="41"/>
      <c r="AZ731" s="81"/>
      <c r="BA731" s="13"/>
    </row>
    <row r="732" spans="1:53">
      <c r="A732" s="46" t="s">
        <v>72</v>
      </c>
      <c r="B732" s="46" t="s">
        <v>775</v>
      </c>
      <c r="C732" s="63">
        <v>19</v>
      </c>
      <c r="D732" s="77">
        <v>20</v>
      </c>
      <c r="E732" s="62">
        <f t="shared" si="48"/>
        <v>-5.2631578947368363E-2</v>
      </c>
      <c r="AW732" s="72"/>
      <c r="AX732" s="56"/>
      <c r="AY732" s="41"/>
      <c r="AZ732" s="81"/>
      <c r="BA732" s="13"/>
    </row>
    <row r="733" spans="1:53">
      <c r="A733" s="46" t="s">
        <v>61</v>
      </c>
      <c r="B733" s="46" t="s">
        <v>575</v>
      </c>
      <c r="C733" s="63">
        <v>45</v>
      </c>
      <c r="D733" s="77">
        <v>24</v>
      </c>
      <c r="E733" s="62">
        <f t="shared" si="48"/>
        <v>0.46666666666666667</v>
      </c>
      <c r="AW733" s="72"/>
      <c r="AX733" s="56"/>
      <c r="AY733" s="41"/>
      <c r="AZ733" s="81"/>
      <c r="BA733" s="13"/>
    </row>
    <row r="734" spans="1:53">
      <c r="A734" s="46" t="s">
        <v>61</v>
      </c>
      <c r="B734" s="46" t="s">
        <v>776</v>
      </c>
      <c r="C734" s="63">
        <v>19</v>
      </c>
      <c r="D734" s="77">
        <v>11</v>
      </c>
      <c r="E734" s="62">
        <f t="shared" si="48"/>
        <v>0.42105263157894735</v>
      </c>
      <c r="AW734" s="72"/>
      <c r="AX734" s="56"/>
      <c r="AY734" s="41"/>
      <c r="AZ734" s="81"/>
      <c r="BA734" s="13"/>
    </row>
    <row r="735" spans="1:53">
      <c r="A735" s="46" t="s">
        <v>52</v>
      </c>
      <c r="B735" s="46" t="s">
        <v>98</v>
      </c>
      <c r="C735" s="63">
        <v>904</v>
      </c>
      <c r="D735" s="77">
        <v>494</v>
      </c>
      <c r="E735" s="62">
        <f t="shared" si="48"/>
        <v>0.45353982300884954</v>
      </c>
      <c r="AW735" s="72"/>
      <c r="AX735" s="56"/>
      <c r="AY735" s="41"/>
      <c r="AZ735" s="81"/>
      <c r="BA735" s="13"/>
    </row>
    <row r="736" spans="1:53">
      <c r="A736" s="46" t="s">
        <v>58</v>
      </c>
      <c r="B736" s="46" t="s">
        <v>535</v>
      </c>
      <c r="C736" s="63">
        <v>53</v>
      </c>
      <c r="D736" s="77">
        <v>26</v>
      </c>
      <c r="E736" s="62">
        <f t="shared" si="48"/>
        <v>0.50943396226415094</v>
      </c>
      <c r="AW736" s="72"/>
      <c r="AX736" s="56"/>
      <c r="AY736" s="41"/>
      <c r="AZ736" s="81"/>
      <c r="BA736" s="13"/>
    </row>
    <row r="737" spans="1:53">
      <c r="A737" s="46" t="s">
        <v>64</v>
      </c>
      <c r="B737" s="46" t="s">
        <v>630</v>
      </c>
      <c r="C737" s="63">
        <v>35</v>
      </c>
      <c r="D737" s="77">
        <v>17</v>
      </c>
      <c r="E737" s="62">
        <f t="shared" si="48"/>
        <v>0.51428571428571423</v>
      </c>
      <c r="AW737" s="72"/>
      <c r="AX737" s="56"/>
      <c r="AY737" s="41"/>
      <c r="AZ737" s="81"/>
      <c r="BA737" s="13"/>
    </row>
    <row r="738" spans="1:53">
      <c r="A738" s="46" t="s">
        <v>64</v>
      </c>
      <c r="B738" s="46" t="s">
        <v>569</v>
      </c>
      <c r="C738" s="63">
        <v>46</v>
      </c>
      <c r="D738" s="77">
        <v>22</v>
      </c>
      <c r="E738" s="62">
        <f t="shared" si="48"/>
        <v>0.52173913043478259</v>
      </c>
      <c r="AW738" s="72"/>
      <c r="AX738" s="56"/>
      <c r="AY738" s="41"/>
      <c r="AZ738" s="81"/>
      <c r="BA738" s="13"/>
    </row>
    <row r="739" spans="1:53">
      <c r="A739" s="46" t="s">
        <v>61</v>
      </c>
      <c r="B739" s="46" t="s">
        <v>894</v>
      </c>
      <c r="C739" s="63">
        <v>6</v>
      </c>
      <c r="D739" s="77">
        <v>1</v>
      </c>
      <c r="E739" s="62">
        <f t="shared" si="48"/>
        <v>0.83333333333333337</v>
      </c>
      <c r="AW739" s="72"/>
      <c r="AX739" s="56"/>
      <c r="AY739" s="41"/>
      <c r="AZ739" s="81"/>
      <c r="BA739" s="13"/>
    </row>
    <row r="740" spans="1:53">
      <c r="A740" s="46" t="s">
        <v>61</v>
      </c>
      <c r="B740" s="46" t="s">
        <v>787</v>
      </c>
      <c r="C740" s="63">
        <v>18</v>
      </c>
      <c r="D740" s="77">
        <v>9</v>
      </c>
      <c r="E740" s="62">
        <f t="shared" si="48"/>
        <v>0.5</v>
      </c>
      <c r="AW740" s="72"/>
      <c r="AX740" s="56"/>
      <c r="AY740" s="41"/>
      <c r="AZ740" s="81"/>
      <c r="BA740" s="13"/>
    </row>
    <row r="741" spans="1:53">
      <c r="A741" s="46" t="s">
        <v>64</v>
      </c>
      <c r="B741" s="46" t="s">
        <v>286</v>
      </c>
      <c r="C741" s="63">
        <v>150</v>
      </c>
      <c r="D741" s="77">
        <v>80</v>
      </c>
      <c r="E741" s="62">
        <f t="shared" si="48"/>
        <v>0.46666666666666667</v>
      </c>
      <c r="AW741" s="72"/>
      <c r="AX741" s="56"/>
      <c r="AY741" s="41"/>
      <c r="AZ741" s="81"/>
      <c r="BA741" s="13"/>
    </row>
    <row r="742" spans="1:53">
      <c r="A742" s="46" t="s">
        <v>58</v>
      </c>
      <c r="B742" s="46" t="s">
        <v>199</v>
      </c>
      <c r="C742" s="63">
        <v>262</v>
      </c>
      <c r="D742" s="77">
        <v>125</v>
      </c>
      <c r="E742" s="62">
        <f t="shared" si="48"/>
        <v>0.52290076335877855</v>
      </c>
      <c r="AW742" s="72"/>
      <c r="AX742" s="56"/>
      <c r="AY742" s="41"/>
      <c r="AZ742" s="81"/>
      <c r="BA742" s="13"/>
    </row>
    <row r="743" spans="1:53">
      <c r="A743" s="46" t="s">
        <v>52</v>
      </c>
      <c r="B743" s="46" t="s">
        <v>224</v>
      </c>
      <c r="C743" s="63">
        <v>214</v>
      </c>
      <c r="D743" s="77">
        <v>88</v>
      </c>
      <c r="E743" s="62">
        <f t="shared" si="48"/>
        <v>0.58878504672897192</v>
      </c>
      <c r="AW743" s="72"/>
      <c r="AX743" s="56"/>
      <c r="AY743" s="41"/>
      <c r="AZ743" s="81"/>
      <c r="BA743" s="13"/>
    </row>
    <row r="744" spans="1:53">
      <c r="A744" s="46" t="s">
        <v>72</v>
      </c>
      <c r="B744" s="46" t="s">
        <v>342</v>
      </c>
      <c r="C744" s="63">
        <v>117</v>
      </c>
      <c r="D744" s="77">
        <v>89</v>
      </c>
      <c r="E744" s="62">
        <f t="shared" si="48"/>
        <v>0.23931623931623935</v>
      </c>
      <c r="AW744" s="72"/>
      <c r="AX744" s="56"/>
      <c r="AY744" s="41"/>
      <c r="AZ744" s="81"/>
      <c r="BA744" s="13"/>
    </row>
    <row r="745" spans="1:53">
      <c r="A745" s="46" t="s">
        <v>52</v>
      </c>
      <c r="B745" s="46" t="s">
        <v>188</v>
      </c>
      <c r="C745" s="63">
        <v>285</v>
      </c>
      <c r="D745" s="77">
        <v>94</v>
      </c>
      <c r="E745" s="62">
        <f t="shared" si="48"/>
        <v>0.6701754385964912</v>
      </c>
      <c r="AW745" s="72"/>
      <c r="AX745" s="56"/>
      <c r="AY745" s="41"/>
      <c r="AZ745" s="81"/>
      <c r="BA745" s="13"/>
    </row>
    <row r="746" spans="1:53">
      <c r="A746" s="46" t="s">
        <v>64</v>
      </c>
      <c r="B746" s="46" t="s">
        <v>863</v>
      </c>
      <c r="C746" s="63">
        <v>10</v>
      </c>
      <c r="D746" s="77">
        <v>6</v>
      </c>
      <c r="E746" s="62">
        <f t="shared" si="48"/>
        <v>0.4</v>
      </c>
      <c r="AW746" s="72"/>
      <c r="AX746" s="56"/>
      <c r="AY746" s="41"/>
      <c r="AZ746" s="81"/>
      <c r="BA746" s="13"/>
    </row>
    <row r="747" spans="1:53">
      <c r="A747" s="46" t="s">
        <v>52</v>
      </c>
      <c r="B747" s="46" t="s">
        <v>674</v>
      </c>
      <c r="C747" s="63">
        <v>30</v>
      </c>
      <c r="D747" s="77">
        <v>15</v>
      </c>
      <c r="E747" s="62">
        <f t="shared" si="48"/>
        <v>0.5</v>
      </c>
      <c r="AW747" s="72"/>
      <c r="AX747" s="56"/>
      <c r="AY747" s="41"/>
      <c r="AZ747" s="81"/>
      <c r="BA747" s="13"/>
    </row>
    <row r="748" spans="1:53">
      <c r="A748" s="46" t="s">
        <v>72</v>
      </c>
      <c r="B748" s="46" t="s">
        <v>777</v>
      </c>
      <c r="C748" s="63">
        <v>19</v>
      </c>
      <c r="D748" s="77">
        <v>10</v>
      </c>
      <c r="E748" s="62">
        <f t="shared" si="48"/>
        <v>0.47368421052631582</v>
      </c>
      <c r="AW748" s="72"/>
      <c r="AX748" s="56"/>
      <c r="AY748" s="41"/>
      <c r="AZ748" s="81"/>
      <c r="BA748" s="13"/>
    </row>
    <row r="749" spans="1:53">
      <c r="A749" s="46" t="s">
        <v>64</v>
      </c>
      <c r="B749" s="46" t="s">
        <v>758</v>
      </c>
      <c r="C749" s="63">
        <v>20</v>
      </c>
      <c r="D749" s="77">
        <v>5</v>
      </c>
      <c r="E749" s="62">
        <f t="shared" si="48"/>
        <v>0.75</v>
      </c>
      <c r="AW749" s="72"/>
      <c r="AX749" s="56"/>
      <c r="AY749" s="41"/>
      <c r="AZ749" s="81"/>
      <c r="BA749" s="13"/>
    </row>
    <row r="750" spans="1:53">
      <c r="A750" s="46" t="s">
        <v>64</v>
      </c>
      <c r="B750" s="46" t="s">
        <v>576</v>
      </c>
      <c r="C750" s="63">
        <v>45</v>
      </c>
      <c r="D750" s="77">
        <v>22</v>
      </c>
      <c r="E750" s="62">
        <f t="shared" si="48"/>
        <v>0.51111111111111107</v>
      </c>
      <c r="AW750" s="72"/>
      <c r="AX750" s="56"/>
      <c r="AY750" s="41"/>
      <c r="AZ750" s="81"/>
      <c r="BA750" s="13"/>
    </row>
    <row r="751" spans="1:53">
      <c r="A751" s="46" t="s">
        <v>64</v>
      </c>
      <c r="B751" s="46" t="s">
        <v>909</v>
      </c>
      <c r="C751" s="63">
        <v>2</v>
      </c>
      <c r="D751" s="77">
        <v>1</v>
      </c>
      <c r="E751" s="62">
        <f t="shared" si="48"/>
        <v>0.5</v>
      </c>
      <c r="AW751" s="72"/>
      <c r="AX751" s="56"/>
      <c r="AY751" s="41"/>
      <c r="AZ751" s="81"/>
      <c r="BA751" s="13"/>
    </row>
    <row r="752" spans="1:53">
      <c r="A752" s="46" t="s">
        <v>58</v>
      </c>
      <c r="B752" s="46" t="s">
        <v>836</v>
      </c>
      <c r="C752" s="63">
        <v>12</v>
      </c>
      <c r="D752" s="77">
        <v>10</v>
      </c>
      <c r="E752" s="62">
        <f t="shared" si="48"/>
        <v>0.16666666666666663</v>
      </c>
      <c r="AW752" s="72"/>
      <c r="AX752" s="56"/>
      <c r="AY752" s="41"/>
      <c r="AZ752" s="81"/>
      <c r="BA752" s="13"/>
    </row>
    <row r="753" spans="1:53">
      <c r="A753" s="46" t="s">
        <v>72</v>
      </c>
      <c r="B753" s="46" t="s">
        <v>121</v>
      </c>
      <c r="C753" s="63">
        <v>621</v>
      </c>
      <c r="D753" s="77">
        <v>346</v>
      </c>
      <c r="E753" s="62">
        <f t="shared" si="48"/>
        <v>0.44283413848631237</v>
      </c>
      <c r="AW753" s="72"/>
      <c r="AX753" s="56"/>
      <c r="AY753" s="41"/>
      <c r="AZ753" s="81"/>
      <c r="BA753" s="13"/>
    </row>
    <row r="754" spans="1:53">
      <c r="A754" s="46" t="s">
        <v>58</v>
      </c>
      <c r="B754" s="46" t="s">
        <v>631</v>
      </c>
      <c r="C754" s="63">
        <v>35</v>
      </c>
      <c r="D754" s="77">
        <v>24</v>
      </c>
      <c r="E754" s="62">
        <f t="shared" si="48"/>
        <v>0.31428571428571428</v>
      </c>
      <c r="AW754" s="72"/>
      <c r="AX754" s="56"/>
      <c r="AY754" s="41"/>
      <c r="AZ754" s="81"/>
      <c r="BA754" s="13"/>
    </row>
    <row r="755" spans="1:53">
      <c r="A755" s="46" t="s">
        <v>72</v>
      </c>
      <c r="B755" s="46" t="s">
        <v>759</v>
      </c>
      <c r="C755" s="63">
        <v>20</v>
      </c>
      <c r="D755" s="77">
        <v>10</v>
      </c>
      <c r="E755" s="62">
        <f t="shared" si="48"/>
        <v>0.5</v>
      </c>
      <c r="AW755" s="72"/>
      <c r="AX755" s="56"/>
      <c r="AY755" s="41"/>
      <c r="AZ755" s="81"/>
      <c r="BA755" s="13"/>
    </row>
    <row r="756" spans="1:53">
      <c r="A756" s="46" t="s">
        <v>64</v>
      </c>
      <c r="B756" s="46" t="s">
        <v>822</v>
      </c>
      <c r="C756" s="63">
        <v>13</v>
      </c>
      <c r="D756" s="77">
        <v>11</v>
      </c>
      <c r="E756" s="62">
        <f t="shared" si="48"/>
        <v>0.15384615384615385</v>
      </c>
      <c r="AW756" s="72"/>
      <c r="AX756" s="56"/>
      <c r="AY756" s="41"/>
      <c r="AZ756" s="81"/>
      <c r="BA756" s="13"/>
    </row>
    <row r="757" spans="1:53">
      <c r="A757" s="46" t="s">
        <v>58</v>
      </c>
      <c r="B757" s="46" t="s">
        <v>344</v>
      </c>
      <c r="C757" s="63">
        <v>113</v>
      </c>
      <c r="D757" s="77">
        <v>50</v>
      </c>
      <c r="E757" s="62">
        <f t="shared" si="48"/>
        <v>0.55752212389380529</v>
      </c>
      <c r="AW757" s="72"/>
      <c r="AX757" s="56"/>
      <c r="AY757" s="41"/>
      <c r="AZ757" s="81"/>
      <c r="BA757" s="13"/>
    </row>
    <row r="758" spans="1:53">
      <c r="A758" s="46" t="s">
        <v>61</v>
      </c>
      <c r="B758" s="46" t="s">
        <v>622</v>
      </c>
      <c r="C758" s="63">
        <v>36</v>
      </c>
      <c r="D758" s="77">
        <v>12</v>
      </c>
      <c r="E758" s="62">
        <f t="shared" si="48"/>
        <v>0.66666666666666674</v>
      </c>
      <c r="AW758" s="72"/>
      <c r="AX758" s="56"/>
      <c r="AY758" s="41"/>
      <c r="AZ758" s="81"/>
      <c r="BA758" s="13"/>
    </row>
    <row r="759" spans="1:53">
      <c r="A759" s="46" t="s">
        <v>72</v>
      </c>
      <c r="B759" s="46" t="s">
        <v>606</v>
      </c>
      <c r="C759" s="63">
        <v>40</v>
      </c>
      <c r="D759" s="77">
        <v>23</v>
      </c>
      <c r="E759" s="62">
        <f t="shared" si="48"/>
        <v>0.42500000000000004</v>
      </c>
      <c r="AW759" s="72"/>
      <c r="AX759" s="56"/>
      <c r="AY759" s="41"/>
      <c r="AZ759" s="81"/>
      <c r="BA759" s="13"/>
    </row>
    <row r="760" spans="1:53">
      <c r="A760" s="46" t="s">
        <v>72</v>
      </c>
      <c r="B760" s="46" t="s">
        <v>697</v>
      </c>
      <c r="C760" s="63">
        <v>27</v>
      </c>
      <c r="D760" s="77">
        <v>13</v>
      </c>
      <c r="E760" s="62">
        <f t="shared" si="48"/>
        <v>0.5185185185185186</v>
      </c>
      <c r="AW760" s="72"/>
      <c r="AX760" s="56"/>
      <c r="AY760" s="41"/>
      <c r="AZ760" s="81"/>
      <c r="BA760" s="13"/>
    </row>
    <row r="761" spans="1:53">
      <c r="A761" s="46" t="s">
        <v>58</v>
      </c>
      <c r="B761" s="46" t="s">
        <v>811</v>
      </c>
      <c r="C761" s="63">
        <v>15</v>
      </c>
      <c r="D761" s="77">
        <v>9</v>
      </c>
      <c r="E761" s="62">
        <f t="shared" si="48"/>
        <v>0.4</v>
      </c>
      <c r="AW761" s="72"/>
      <c r="AX761" s="56"/>
      <c r="AY761" s="41"/>
      <c r="AZ761" s="81"/>
      <c r="BA761" s="13"/>
    </row>
    <row r="762" spans="1:53">
      <c r="A762" s="46" t="s">
        <v>64</v>
      </c>
      <c r="B762" s="46" t="s">
        <v>607</v>
      </c>
      <c r="C762" s="63">
        <v>40</v>
      </c>
      <c r="D762" s="77">
        <v>23</v>
      </c>
      <c r="E762" s="62">
        <f t="shared" si="48"/>
        <v>0.42500000000000004</v>
      </c>
      <c r="AW762" s="72"/>
      <c r="AX762" s="56"/>
      <c r="AY762" s="41"/>
      <c r="AZ762" s="81"/>
      <c r="BA762" s="13"/>
    </row>
    <row r="763" spans="1:53">
      <c r="A763" s="46" t="s">
        <v>64</v>
      </c>
      <c r="B763" s="46" t="s">
        <v>517</v>
      </c>
      <c r="C763" s="63">
        <v>56</v>
      </c>
      <c r="D763" s="77">
        <v>40</v>
      </c>
      <c r="E763" s="62">
        <f t="shared" si="48"/>
        <v>0.2857142857142857</v>
      </c>
      <c r="AW763" s="72"/>
      <c r="AX763" s="56"/>
      <c r="AY763" s="41"/>
      <c r="AZ763" s="81"/>
      <c r="BA763" s="13"/>
    </row>
    <row r="764" spans="1:53">
      <c r="A764" s="46" t="s">
        <v>52</v>
      </c>
      <c r="B764" s="46" t="s">
        <v>793</v>
      </c>
      <c r="C764" s="63">
        <v>17</v>
      </c>
      <c r="D764" s="77">
        <v>9</v>
      </c>
      <c r="E764" s="62">
        <f t="shared" si="48"/>
        <v>0.47058823529411764</v>
      </c>
      <c r="AW764" s="72"/>
      <c r="AX764" s="56"/>
      <c r="AY764" s="41"/>
      <c r="AZ764" s="81"/>
      <c r="BA764" s="13"/>
    </row>
    <row r="765" spans="1:53">
      <c r="A765" s="46" t="s">
        <v>72</v>
      </c>
      <c r="B765" s="46" t="s">
        <v>108</v>
      </c>
      <c r="C765" s="63">
        <v>733</v>
      </c>
      <c r="D765" s="77">
        <v>440</v>
      </c>
      <c r="E765" s="62">
        <f t="shared" si="48"/>
        <v>0.39972714870395631</v>
      </c>
      <c r="AW765" s="72"/>
      <c r="AX765" s="56"/>
      <c r="AY765" s="41"/>
      <c r="AZ765" s="81"/>
      <c r="BA765" s="13"/>
    </row>
    <row r="766" spans="1:53">
      <c r="A766" s="46" t="s">
        <v>52</v>
      </c>
      <c r="B766" s="46" t="s">
        <v>823</v>
      </c>
      <c r="C766" s="63">
        <v>13</v>
      </c>
      <c r="D766" s="77">
        <v>4</v>
      </c>
      <c r="E766" s="62">
        <f t="shared" si="48"/>
        <v>0.69230769230769229</v>
      </c>
      <c r="AW766" s="72"/>
      <c r="AX766" s="56"/>
      <c r="AY766" s="41"/>
      <c r="AZ766" s="81"/>
      <c r="BA766" s="13"/>
    </row>
    <row r="767" spans="1:53">
      <c r="A767" s="46" t="s">
        <v>72</v>
      </c>
      <c r="B767" s="46" t="s">
        <v>725</v>
      </c>
      <c r="C767" s="63">
        <v>24</v>
      </c>
      <c r="D767" s="77">
        <v>19</v>
      </c>
      <c r="E767" s="62">
        <f t="shared" si="48"/>
        <v>0.20833333333333337</v>
      </c>
      <c r="AW767" s="72"/>
      <c r="AX767" s="56"/>
      <c r="AY767" s="41"/>
      <c r="AZ767" s="81"/>
      <c r="BA767" s="13"/>
    </row>
    <row r="768" spans="1:53">
      <c r="A768" s="46" t="s">
        <v>52</v>
      </c>
      <c r="B768" s="46" t="s">
        <v>261</v>
      </c>
      <c r="C768" s="63">
        <v>174</v>
      </c>
      <c r="D768" s="77">
        <v>123</v>
      </c>
      <c r="E768" s="62">
        <f t="shared" si="48"/>
        <v>0.2931034482758621</v>
      </c>
      <c r="AW768" s="72"/>
      <c r="AX768" s="56"/>
      <c r="AY768" s="41"/>
      <c r="AZ768" s="81"/>
      <c r="BA768" s="13"/>
    </row>
    <row r="769" spans="1:53">
      <c r="A769" s="46" t="s">
        <v>72</v>
      </c>
      <c r="B769" s="46" t="s">
        <v>389</v>
      </c>
      <c r="C769" s="63">
        <v>90</v>
      </c>
      <c r="D769" s="77">
        <v>45</v>
      </c>
      <c r="E769" s="62">
        <f t="shared" si="48"/>
        <v>0.5</v>
      </c>
      <c r="AW769" s="72"/>
      <c r="AX769" s="56"/>
      <c r="AY769" s="41"/>
      <c r="AZ769" s="81"/>
      <c r="BA769" s="13"/>
    </row>
    <row r="770" spans="1:53">
      <c r="A770" s="46" t="s">
        <v>72</v>
      </c>
      <c r="B770" s="46" t="s">
        <v>210</v>
      </c>
      <c r="C770" s="63">
        <v>244</v>
      </c>
      <c r="D770" s="77">
        <v>131</v>
      </c>
      <c r="E770" s="62">
        <f t="shared" si="48"/>
        <v>0.46311475409836067</v>
      </c>
      <c r="AW770" s="72"/>
      <c r="AX770" s="56"/>
      <c r="AY770" s="41"/>
      <c r="AZ770" s="81"/>
      <c r="BA770" s="13"/>
    </row>
    <row r="771" spans="1:53">
      <c r="A771" s="46" t="s">
        <v>72</v>
      </c>
      <c r="B771" s="46" t="s">
        <v>446</v>
      </c>
      <c r="C771" s="63">
        <v>71</v>
      </c>
      <c r="D771" s="77">
        <v>34</v>
      </c>
      <c r="E771" s="62">
        <f t="shared" si="48"/>
        <v>0.52112676056338025</v>
      </c>
      <c r="AW771" s="72"/>
      <c r="AX771" s="56"/>
      <c r="AY771" s="41"/>
      <c r="AZ771" s="81"/>
      <c r="BA771" s="13"/>
    </row>
    <row r="772" spans="1:53">
      <c r="A772" s="46" t="s">
        <v>72</v>
      </c>
      <c r="B772" s="46" t="s">
        <v>505</v>
      </c>
      <c r="C772" s="63">
        <v>60</v>
      </c>
      <c r="D772" s="77">
        <v>32</v>
      </c>
      <c r="E772" s="62">
        <f t="shared" si="48"/>
        <v>0.46666666666666667</v>
      </c>
      <c r="AW772" s="72"/>
      <c r="AX772" s="56"/>
      <c r="AY772" s="41"/>
      <c r="AZ772" s="81"/>
      <c r="BA772" s="13"/>
    </row>
    <row r="773" spans="1:53">
      <c r="A773" s="46" t="s">
        <v>64</v>
      </c>
      <c r="B773" s="46" t="s">
        <v>522</v>
      </c>
      <c r="C773" s="63">
        <v>55</v>
      </c>
      <c r="D773" s="77">
        <v>18</v>
      </c>
      <c r="E773" s="62">
        <f t="shared" si="48"/>
        <v>0.67272727272727273</v>
      </c>
      <c r="AW773" s="72"/>
      <c r="AX773" s="56"/>
      <c r="AY773" s="41"/>
      <c r="AZ773" s="81"/>
      <c r="BA773" s="13"/>
    </row>
    <row r="774" spans="1:53">
      <c r="A774" s="46" t="s">
        <v>52</v>
      </c>
      <c r="B774" s="46" t="s">
        <v>147</v>
      </c>
      <c r="C774" s="63">
        <v>400</v>
      </c>
      <c r="D774" s="77">
        <v>154</v>
      </c>
      <c r="E774" s="62">
        <f t="shared" ref="E774:E837" si="49">1-(D774/C774)</f>
        <v>0.61499999999999999</v>
      </c>
      <c r="AW774" s="72"/>
      <c r="AX774" s="56"/>
      <c r="AY774" s="41"/>
      <c r="AZ774" s="81"/>
      <c r="BA774" s="13"/>
    </row>
    <row r="775" spans="1:53">
      <c r="A775" s="46" t="s">
        <v>58</v>
      </c>
      <c r="B775" s="46" t="s">
        <v>623</v>
      </c>
      <c r="C775" s="63">
        <v>36</v>
      </c>
      <c r="D775" s="77">
        <v>8</v>
      </c>
      <c r="E775" s="62">
        <f t="shared" si="49"/>
        <v>0.77777777777777779</v>
      </c>
      <c r="AW775" s="72"/>
      <c r="AX775" s="56"/>
      <c r="AY775" s="41"/>
      <c r="AZ775" s="81"/>
      <c r="BA775" s="13"/>
    </row>
    <row r="776" spans="1:53">
      <c r="A776" s="46" t="s">
        <v>72</v>
      </c>
      <c r="B776" s="46" t="s">
        <v>518</v>
      </c>
      <c r="C776" s="63">
        <v>56</v>
      </c>
      <c r="D776" s="77">
        <v>39</v>
      </c>
      <c r="E776" s="62">
        <f t="shared" si="49"/>
        <v>0.3035714285714286</v>
      </c>
      <c r="AW776" s="72"/>
      <c r="AX776" s="56"/>
      <c r="AY776" s="41"/>
      <c r="AZ776" s="81"/>
      <c r="BA776" s="13"/>
    </row>
    <row r="777" spans="1:53">
      <c r="A777" s="46" t="s">
        <v>58</v>
      </c>
      <c r="B777" s="46" t="s">
        <v>837</v>
      </c>
      <c r="C777" s="63">
        <v>12</v>
      </c>
      <c r="D777" s="77">
        <v>8</v>
      </c>
      <c r="E777" s="62">
        <f t="shared" si="49"/>
        <v>0.33333333333333337</v>
      </c>
      <c r="AW777" s="72"/>
      <c r="AX777" s="56"/>
      <c r="AY777" s="41"/>
      <c r="AZ777" s="81"/>
      <c r="BA777" s="13"/>
    </row>
    <row r="778" spans="1:53">
      <c r="A778" s="46" t="s">
        <v>58</v>
      </c>
      <c r="B778" s="46" t="s">
        <v>564</v>
      </c>
      <c r="C778" s="63">
        <v>47</v>
      </c>
      <c r="D778" s="77">
        <v>37</v>
      </c>
      <c r="E778" s="62">
        <f t="shared" si="49"/>
        <v>0.21276595744680848</v>
      </c>
      <c r="AW778" s="72"/>
      <c r="AX778" s="56"/>
      <c r="AY778" s="41"/>
      <c r="AZ778" s="81"/>
      <c r="BA778" s="13"/>
    </row>
    <row r="779" spans="1:53">
      <c r="A779" s="46" t="s">
        <v>72</v>
      </c>
      <c r="B779" s="46" t="s">
        <v>812</v>
      </c>
      <c r="C779" s="63">
        <v>15</v>
      </c>
      <c r="D779" s="77">
        <v>9</v>
      </c>
      <c r="E779" s="62">
        <f t="shared" si="49"/>
        <v>0.4</v>
      </c>
      <c r="AW779" s="72"/>
      <c r="AX779" s="56"/>
      <c r="AY779" s="41"/>
      <c r="AZ779" s="81"/>
      <c r="BA779" s="13"/>
    </row>
    <row r="780" spans="1:53">
      <c r="A780" s="46" t="s">
        <v>1452</v>
      </c>
      <c r="B780" s="46" t="s">
        <v>698</v>
      </c>
      <c r="C780" s="63">
        <v>27</v>
      </c>
      <c r="D780" s="77">
        <v>22</v>
      </c>
      <c r="E780" s="62">
        <f t="shared" si="49"/>
        <v>0.18518518518518523</v>
      </c>
      <c r="AW780" s="72"/>
      <c r="AX780" s="56"/>
      <c r="AY780" s="41"/>
      <c r="AZ780" s="81"/>
      <c r="BA780" s="13"/>
    </row>
    <row r="781" spans="1:53">
      <c r="A781" s="46" t="s">
        <v>58</v>
      </c>
      <c r="B781" s="46" t="s">
        <v>663</v>
      </c>
      <c r="C781" s="63">
        <v>31</v>
      </c>
      <c r="D781" s="77">
        <v>16</v>
      </c>
      <c r="E781" s="62">
        <f t="shared" si="49"/>
        <v>0.4838709677419355</v>
      </c>
      <c r="AW781" s="72"/>
      <c r="AX781" s="56"/>
      <c r="AY781" s="41"/>
      <c r="AZ781" s="81"/>
      <c r="BA781" s="13"/>
    </row>
    <row r="782" spans="1:53">
      <c r="A782" s="46" t="s">
        <v>64</v>
      </c>
      <c r="B782" s="46" t="s">
        <v>904</v>
      </c>
      <c r="C782" s="63">
        <v>4</v>
      </c>
      <c r="D782" s="77">
        <v>3</v>
      </c>
      <c r="E782" s="62">
        <f t="shared" si="49"/>
        <v>0.25</v>
      </c>
      <c r="AW782" s="72"/>
      <c r="AX782" s="56"/>
      <c r="AY782" s="41"/>
      <c r="AZ782" s="81"/>
      <c r="BA782" s="13"/>
    </row>
    <row r="783" spans="1:53">
      <c r="A783" s="46" t="s">
        <v>58</v>
      </c>
      <c r="B783" s="46" t="s">
        <v>385</v>
      </c>
      <c r="C783" s="63">
        <v>91</v>
      </c>
      <c r="D783" s="77">
        <v>74</v>
      </c>
      <c r="E783" s="62">
        <f t="shared" si="49"/>
        <v>0.18681318681318682</v>
      </c>
      <c r="AW783" s="72"/>
      <c r="AX783" s="56"/>
      <c r="AY783" s="41"/>
      <c r="AZ783" s="81"/>
      <c r="BA783" s="13"/>
    </row>
    <row r="784" spans="1:53">
      <c r="A784" s="46" t="s">
        <v>58</v>
      </c>
      <c r="B784" s="46" t="s">
        <v>760</v>
      </c>
      <c r="C784" s="63">
        <v>20</v>
      </c>
      <c r="D784" s="77">
        <v>12</v>
      </c>
      <c r="E784" s="62">
        <f t="shared" si="49"/>
        <v>0.4</v>
      </c>
      <c r="AW784" s="72"/>
      <c r="AX784" s="56"/>
      <c r="AY784" s="41"/>
      <c r="AZ784" s="81"/>
      <c r="BA784" s="13"/>
    </row>
    <row r="785" spans="1:53">
      <c r="A785" s="46" t="s">
        <v>72</v>
      </c>
      <c r="B785" s="46" t="s">
        <v>794</v>
      </c>
      <c r="C785" s="63">
        <v>17</v>
      </c>
      <c r="D785" s="77">
        <v>12</v>
      </c>
      <c r="E785" s="62">
        <f t="shared" si="49"/>
        <v>0.29411764705882348</v>
      </c>
      <c r="AW785" s="72"/>
      <c r="AX785" s="56"/>
      <c r="AY785" s="41"/>
      <c r="AZ785" s="81"/>
      <c r="BA785" s="13"/>
    </row>
    <row r="786" spans="1:53">
      <c r="A786" s="46" t="s">
        <v>1452</v>
      </c>
      <c r="B786" s="46" t="s">
        <v>801</v>
      </c>
      <c r="C786" s="63">
        <v>16</v>
      </c>
      <c r="D786" s="77">
        <v>11</v>
      </c>
      <c r="E786" s="62">
        <f t="shared" si="49"/>
        <v>0.3125</v>
      </c>
      <c r="AW786" s="72"/>
      <c r="AX786" s="56"/>
      <c r="AY786" s="41"/>
      <c r="AZ786" s="81"/>
      <c r="BA786" s="13"/>
    </row>
    <row r="787" spans="1:53">
      <c r="A787" s="46" t="s">
        <v>52</v>
      </c>
      <c r="B787" s="46" t="s">
        <v>910</v>
      </c>
      <c r="C787" s="63">
        <v>2</v>
      </c>
      <c r="D787" s="77">
        <v>0</v>
      </c>
      <c r="E787" s="62">
        <f t="shared" si="49"/>
        <v>1</v>
      </c>
      <c r="AW787" s="72"/>
      <c r="AX787" s="56"/>
      <c r="AY787" s="41"/>
      <c r="AZ787" s="81"/>
      <c r="BA787" s="13"/>
    </row>
    <row r="788" spans="1:53">
      <c r="A788" s="46" t="s">
        <v>56</v>
      </c>
      <c r="B788" s="46" t="s">
        <v>489</v>
      </c>
      <c r="C788" s="63">
        <v>63</v>
      </c>
      <c r="D788" s="77">
        <v>28</v>
      </c>
      <c r="E788" s="62">
        <f t="shared" si="49"/>
        <v>0.55555555555555558</v>
      </c>
      <c r="AW788" s="72"/>
      <c r="AX788" s="56"/>
      <c r="AY788" s="41"/>
      <c r="AZ788" s="81"/>
      <c r="BA788" s="13"/>
    </row>
    <row r="789" spans="1:53">
      <c r="A789" s="46" t="s">
        <v>1452</v>
      </c>
      <c r="B789" s="46" t="s">
        <v>324</v>
      </c>
      <c r="C789" s="63">
        <v>126</v>
      </c>
      <c r="D789" s="77">
        <v>46</v>
      </c>
      <c r="E789" s="62">
        <f t="shared" si="49"/>
        <v>0.63492063492063489</v>
      </c>
      <c r="AW789" s="72"/>
      <c r="AX789" s="56"/>
      <c r="AY789" s="41"/>
      <c r="AZ789" s="81"/>
      <c r="BA789" s="13"/>
    </row>
    <row r="790" spans="1:53">
      <c r="A790" s="46" t="s">
        <v>72</v>
      </c>
      <c r="B790" s="46" t="s">
        <v>447</v>
      </c>
      <c r="C790" s="63">
        <v>71</v>
      </c>
      <c r="D790" s="77">
        <v>45</v>
      </c>
      <c r="E790" s="62">
        <f t="shared" si="49"/>
        <v>0.36619718309859151</v>
      </c>
      <c r="AW790" s="72"/>
      <c r="AX790" s="56"/>
      <c r="AY790" s="41"/>
      <c r="AZ790" s="81"/>
      <c r="BA790" s="13"/>
    </row>
    <row r="791" spans="1:53">
      <c r="A791" s="46" t="s">
        <v>61</v>
      </c>
      <c r="B791" s="46" t="s">
        <v>813</v>
      </c>
      <c r="C791" s="63">
        <v>15</v>
      </c>
      <c r="D791" s="77">
        <v>10</v>
      </c>
      <c r="E791" s="62">
        <f t="shared" si="49"/>
        <v>0.33333333333333337</v>
      </c>
      <c r="AW791" s="72"/>
      <c r="AX791" s="56"/>
      <c r="AY791" s="41"/>
      <c r="AZ791" s="81"/>
      <c r="BA791" s="13"/>
    </row>
    <row r="792" spans="1:53">
      <c r="A792" s="46" t="s">
        <v>72</v>
      </c>
      <c r="B792" s="46" t="s">
        <v>864</v>
      </c>
      <c r="C792" s="63">
        <v>10</v>
      </c>
      <c r="D792" s="77">
        <v>6</v>
      </c>
      <c r="E792" s="62">
        <f t="shared" si="49"/>
        <v>0.4</v>
      </c>
      <c r="AW792" s="72"/>
      <c r="AX792" s="56"/>
      <c r="AY792" s="82"/>
      <c r="AZ792" s="81"/>
      <c r="BA792" s="13"/>
    </row>
    <row r="793" spans="1:53">
      <c r="A793" s="46" t="s">
        <v>1452</v>
      </c>
      <c r="B793" s="46" t="s">
        <v>277</v>
      </c>
      <c r="C793" s="63">
        <v>158</v>
      </c>
      <c r="D793" s="77">
        <v>83</v>
      </c>
      <c r="E793" s="62">
        <f t="shared" si="49"/>
        <v>0.47468354430379744</v>
      </c>
      <c r="AW793" s="72"/>
      <c r="AX793" s="56"/>
      <c r="AY793" s="41"/>
      <c r="AZ793" s="81"/>
      <c r="BA793" s="13"/>
    </row>
    <row r="794" spans="1:53">
      <c r="A794" s="46" t="s">
        <v>52</v>
      </c>
      <c r="B794" s="46" t="s">
        <v>68</v>
      </c>
      <c r="C794" s="61">
        <v>2654</v>
      </c>
      <c r="D794" s="77">
        <v>1347</v>
      </c>
      <c r="E794" s="62">
        <f t="shared" si="49"/>
        <v>0.49246420497362475</v>
      </c>
      <c r="AW794" s="72"/>
      <c r="AX794" s="56"/>
      <c r="AY794" s="41"/>
      <c r="AZ794" s="81"/>
      <c r="BA794" s="13"/>
    </row>
    <row r="795" spans="1:53">
      <c r="A795" s="46" t="s">
        <v>1452</v>
      </c>
      <c r="B795" s="46" t="s">
        <v>528</v>
      </c>
      <c r="C795" s="63">
        <v>54</v>
      </c>
      <c r="D795" s="77">
        <v>24</v>
      </c>
      <c r="E795" s="62">
        <f t="shared" si="49"/>
        <v>0.55555555555555558</v>
      </c>
      <c r="AW795" s="72"/>
      <c r="AX795" s="56"/>
      <c r="AY795" s="41"/>
      <c r="AZ795" s="81"/>
      <c r="BA795" s="13"/>
    </row>
    <row r="796" spans="1:53">
      <c r="A796" s="46" t="s">
        <v>58</v>
      </c>
      <c r="B796" s="46" t="s">
        <v>788</v>
      </c>
      <c r="C796" s="63">
        <v>18</v>
      </c>
      <c r="D796" s="77">
        <v>9</v>
      </c>
      <c r="E796" s="62">
        <f t="shared" si="49"/>
        <v>0.5</v>
      </c>
      <c r="AW796" s="72"/>
      <c r="AX796" s="56"/>
      <c r="AY796" s="41"/>
      <c r="AZ796" s="81"/>
      <c r="BA796" s="13"/>
    </row>
    <row r="797" spans="1:53">
      <c r="A797" s="46" t="s">
        <v>72</v>
      </c>
      <c r="B797" s="46" t="s">
        <v>778</v>
      </c>
      <c r="C797" s="63">
        <v>19</v>
      </c>
      <c r="D797" s="77">
        <v>11</v>
      </c>
      <c r="E797" s="62">
        <f t="shared" si="49"/>
        <v>0.42105263157894735</v>
      </c>
      <c r="AW797" s="72"/>
      <c r="AX797" s="56"/>
      <c r="AY797" s="41"/>
      <c r="AZ797" s="81"/>
      <c r="BA797" s="13"/>
    </row>
    <row r="798" spans="1:53">
      <c r="A798" s="46" t="s">
        <v>58</v>
      </c>
      <c r="B798" s="46" t="s">
        <v>680</v>
      </c>
      <c r="C798" s="63">
        <v>29</v>
      </c>
      <c r="D798" s="77">
        <v>12</v>
      </c>
      <c r="E798" s="62">
        <f t="shared" si="49"/>
        <v>0.5862068965517242</v>
      </c>
      <c r="AW798" s="72"/>
      <c r="AX798" s="56"/>
      <c r="AY798" s="41"/>
      <c r="AZ798" s="81"/>
      <c r="BA798" s="13"/>
    </row>
    <row r="799" spans="1:53">
      <c r="A799" s="46" t="s">
        <v>58</v>
      </c>
      <c r="B799" s="46" t="s">
        <v>329</v>
      </c>
      <c r="C799" s="63">
        <v>123</v>
      </c>
      <c r="D799" s="77">
        <v>65</v>
      </c>
      <c r="E799" s="62">
        <f t="shared" si="49"/>
        <v>0.47154471544715448</v>
      </c>
      <c r="AW799" s="72"/>
      <c r="AX799" s="56"/>
      <c r="AY799" s="41"/>
      <c r="AZ799" s="81"/>
      <c r="BA799" s="13"/>
    </row>
    <row r="800" spans="1:53">
      <c r="A800" s="46" t="s">
        <v>64</v>
      </c>
      <c r="B800" s="46" t="s">
        <v>651</v>
      </c>
      <c r="C800" s="63">
        <v>33</v>
      </c>
      <c r="D800" s="77">
        <v>19</v>
      </c>
      <c r="E800" s="62">
        <f t="shared" si="49"/>
        <v>0.4242424242424242</v>
      </c>
      <c r="AW800" s="72"/>
      <c r="AX800" s="56"/>
      <c r="AY800" s="41"/>
      <c r="AZ800" s="81"/>
      <c r="BA800" s="13"/>
    </row>
    <row r="801" spans="1:53">
      <c r="A801" s="46" t="s">
        <v>72</v>
      </c>
      <c r="B801" s="46" t="s">
        <v>577</v>
      </c>
      <c r="C801" s="63">
        <v>45</v>
      </c>
      <c r="D801" s="77">
        <v>28</v>
      </c>
      <c r="E801" s="62">
        <f t="shared" si="49"/>
        <v>0.37777777777777777</v>
      </c>
      <c r="AW801" s="72"/>
      <c r="AX801" s="56"/>
      <c r="AY801" s="41"/>
      <c r="AZ801" s="81"/>
      <c r="BA801" s="13"/>
    </row>
    <row r="802" spans="1:53">
      <c r="A802" s="46" t="s">
        <v>58</v>
      </c>
      <c r="B802" s="46" t="s">
        <v>705</v>
      </c>
      <c r="C802" s="63">
        <v>26</v>
      </c>
      <c r="D802" s="77">
        <v>14</v>
      </c>
      <c r="E802" s="62">
        <f t="shared" si="49"/>
        <v>0.46153846153846156</v>
      </c>
      <c r="AW802" s="72"/>
      <c r="AX802" s="56"/>
      <c r="AY802" s="41"/>
      <c r="AZ802" s="81"/>
      <c r="BA802" s="13"/>
    </row>
    <row r="803" spans="1:53">
      <c r="A803" s="46" t="s">
        <v>61</v>
      </c>
      <c r="B803" s="46" t="s">
        <v>198</v>
      </c>
      <c r="C803" s="63">
        <v>264</v>
      </c>
      <c r="D803" s="77">
        <v>162</v>
      </c>
      <c r="E803" s="62">
        <f t="shared" si="49"/>
        <v>0.38636363636363635</v>
      </c>
      <c r="AW803" s="72"/>
      <c r="AX803" s="56"/>
      <c r="AY803" s="41"/>
      <c r="AZ803" s="81"/>
      <c r="BA803" s="13"/>
    </row>
    <row r="804" spans="1:53">
      <c r="A804" s="46" t="s">
        <v>64</v>
      </c>
      <c r="B804" s="46" t="s">
        <v>795</v>
      </c>
      <c r="C804" s="63">
        <v>17</v>
      </c>
      <c r="D804" s="77">
        <v>9</v>
      </c>
      <c r="E804" s="62">
        <f t="shared" si="49"/>
        <v>0.47058823529411764</v>
      </c>
      <c r="AW804" s="72"/>
      <c r="AX804" s="56"/>
      <c r="AY804" s="41"/>
      <c r="AZ804" s="81"/>
      <c r="BA804" s="13"/>
    </row>
    <row r="805" spans="1:53">
      <c r="A805" s="46" t="s">
        <v>56</v>
      </c>
      <c r="B805" s="46" t="s">
        <v>664</v>
      </c>
      <c r="C805" s="63">
        <v>31</v>
      </c>
      <c r="D805" s="77">
        <v>11</v>
      </c>
      <c r="E805" s="62">
        <f t="shared" si="49"/>
        <v>0.64516129032258063</v>
      </c>
      <c r="AW805" s="72"/>
      <c r="AX805" s="56"/>
      <c r="AY805" s="41"/>
      <c r="AZ805" s="81"/>
      <c r="BA805" s="13"/>
    </row>
    <row r="806" spans="1:53">
      <c r="A806" s="46" t="s">
        <v>72</v>
      </c>
      <c r="B806" s="46" t="s">
        <v>905</v>
      </c>
      <c r="C806" s="63">
        <v>4</v>
      </c>
      <c r="D806" s="77">
        <v>3</v>
      </c>
      <c r="E806" s="62">
        <f t="shared" si="49"/>
        <v>0.25</v>
      </c>
      <c r="AW806" s="72"/>
      <c r="AX806" s="56"/>
      <c r="AY806" s="41"/>
      <c r="AZ806" s="81"/>
      <c r="BA806" s="13"/>
    </row>
    <row r="807" spans="1:53">
      <c r="A807" s="46" t="s">
        <v>52</v>
      </c>
      <c r="B807" s="46" t="s">
        <v>596</v>
      </c>
      <c r="C807" s="63">
        <v>42</v>
      </c>
      <c r="D807" s="77">
        <v>20</v>
      </c>
      <c r="E807" s="62">
        <f t="shared" si="49"/>
        <v>0.52380952380952384</v>
      </c>
      <c r="AW807" s="72"/>
      <c r="AX807" s="56"/>
      <c r="AY807" s="41"/>
      <c r="AZ807" s="81"/>
      <c r="BA807" s="13"/>
    </row>
    <row r="808" spans="1:53">
      <c r="A808" s="46" t="s">
        <v>64</v>
      </c>
      <c r="B808" s="46" t="s">
        <v>408</v>
      </c>
      <c r="C808" s="63">
        <v>83</v>
      </c>
      <c r="D808" s="77">
        <v>44</v>
      </c>
      <c r="E808" s="62">
        <f t="shared" si="49"/>
        <v>0.46987951807228912</v>
      </c>
      <c r="AW808" s="72"/>
      <c r="AX808" s="56"/>
      <c r="AY808" s="82"/>
      <c r="AZ808" s="81"/>
      <c r="BA808" s="13"/>
    </row>
    <row r="809" spans="1:53">
      <c r="A809" s="46" t="s">
        <v>58</v>
      </c>
      <c r="B809" s="46" t="s">
        <v>476</v>
      </c>
      <c r="C809" s="63">
        <v>65</v>
      </c>
      <c r="D809" s="77">
        <v>41</v>
      </c>
      <c r="E809" s="62">
        <f t="shared" si="49"/>
        <v>0.36923076923076925</v>
      </c>
      <c r="AW809" s="72"/>
      <c r="AX809" s="56"/>
      <c r="AY809" s="41"/>
      <c r="AZ809" s="81"/>
      <c r="BA809" s="13"/>
    </row>
    <row r="810" spans="1:53">
      <c r="A810" s="46" t="s">
        <v>1452</v>
      </c>
      <c r="B810" s="46" t="s">
        <v>78</v>
      </c>
      <c r="C810" s="61">
        <v>1453</v>
      </c>
      <c r="D810" s="77">
        <v>655</v>
      </c>
      <c r="E810" s="62">
        <f t="shared" si="49"/>
        <v>0.54920853406744663</v>
      </c>
      <c r="AW810" s="72"/>
      <c r="AX810" s="56"/>
      <c r="AY810" s="41"/>
      <c r="AZ810" s="81"/>
      <c r="BA810" s="13"/>
    </row>
    <row r="811" spans="1:53">
      <c r="A811" s="46" t="s">
        <v>64</v>
      </c>
      <c r="B811" s="46" t="s">
        <v>94</v>
      </c>
      <c r="C811" s="63">
        <v>951</v>
      </c>
      <c r="D811" s="77">
        <v>440</v>
      </c>
      <c r="E811" s="62">
        <f t="shared" si="49"/>
        <v>0.53732912723449</v>
      </c>
      <c r="AW811" s="72"/>
      <c r="AX811" s="56"/>
      <c r="AY811" s="41"/>
      <c r="AZ811" s="81"/>
      <c r="BA811" s="13"/>
    </row>
    <row r="812" spans="1:53">
      <c r="A812" s="46" t="s">
        <v>52</v>
      </c>
      <c r="B812" s="46" t="s">
        <v>212</v>
      </c>
      <c r="C812" s="63">
        <v>239</v>
      </c>
      <c r="D812" s="77">
        <v>135</v>
      </c>
      <c r="E812" s="62">
        <f t="shared" si="49"/>
        <v>0.43514644351464438</v>
      </c>
      <c r="AW812" s="72"/>
      <c r="AX812" s="56"/>
      <c r="AY812" s="41"/>
      <c r="AZ812" s="81"/>
      <c r="BA812" s="13"/>
    </row>
    <row r="813" spans="1:53">
      <c r="A813" s="46" t="s">
        <v>56</v>
      </c>
      <c r="B813" s="46" t="s">
        <v>276</v>
      </c>
      <c r="C813" s="63">
        <v>160</v>
      </c>
      <c r="D813" s="77">
        <v>111</v>
      </c>
      <c r="E813" s="62">
        <f t="shared" si="49"/>
        <v>0.30625000000000002</v>
      </c>
      <c r="AW813" s="72"/>
      <c r="AX813" s="56"/>
      <c r="AY813" s="41"/>
      <c r="AZ813" s="81"/>
      <c r="BA813" s="13"/>
    </row>
    <row r="814" spans="1:53">
      <c r="A814" s="46" t="s">
        <v>58</v>
      </c>
      <c r="B814" s="46" t="s">
        <v>176</v>
      </c>
      <c r="C814" s="63">
        <v>301</v>
      </c>
      <c r="D814" s="77">
        <v>205</v>
      </c>
      <c r="E814" s="62">
        <f t="shared" si="49"/>
        <v>0.31893687707641194</v>
      </c>
      <c r="AW814" s="72"/>
      <c r="AX814" s="56"/>
      <c r="AY814" s="41"/>
      <c r="AZ814" s="81"/>
      <c r="BA814" s="13"/>
    </row>
    <row r="815" spans="1:53">
      <c r="A815" s="46" t="s">
        <v>72</v>
      </c>
      <c r="B815" s="46" t="s">
        <v>706</v>
      </c>
      <c r="C815" s="63">
        <v>26</v>
      </c>
      <c r="D815" s="77">
        <v>22</v>
      </c>
      <c r="E815" s="62">
        <f t="shared" si="49"/>
        <v>0.15384615384615385</v>
      </c>
      <c r="AW815" s="72"/>
      <c r="AX815" s="56"/>
      <c r="AY815" s="41"/>
      <c r="AZ815" s="81"/>
      <c r="BA815" s="13"/>
    </row>
    <row r="816" spans="1:53">
      <c r="A816" s="46" t="s">
        <v>72</v>
      </c>
      <c r="B816" s="46" t="s">
        <v>549</v>
      </c>
      <c r="C816" s="63">
        <v>50</v>
      </c>
      <c r="D816" s="77">
        <v>27</v>
      </c>
      <c r="E816" s="62">
        <f t="shared" si="49"/>
        <v>0.45999999999999996</v>
      </c>
      <c r="AW816" s="72"/>
      <c r="AX816" s="56"/>
      <c r="AY816" s="41"/>
      <c r="AZ816" s="81"/>
      <c r="BA816" s="13"/>
    </row>
    <row r="817" spans="1:53">
      <c r="A817" s="46" t="s">
        <v>58</v>
      </c>
      <c r="B817" s="46" t="s">
        <v>350</v>
      </c>
      <c r="C817" s="63">
        <v>110</v>
      </c>
      <c r="D817" s="77">
        <v>63</v>
      </c>
      <c r="E817" s="62">
        <f t="shared" si="49"/>
        <v>0.42727272727272725</v>
      </c>
      <c r="AW817" s="72"/>
      <c r="AX817" s="56"/>
      <c r="AY817" s="41"/>
      <c r="AZ817" s="81"/>
      <c r="BA817" s="13"/>
    </row>
    <row r="818" spans="1:53">
      <c r="A818" s="46" t="s">
        <v>72</v>
      </c>
      <c r="B818" s="46" t="s">
        <v>107</v>
      </c>
      <c r="C818" s="63">
        <v>736</v>
      </c>
      <c r="D818" s="77">
        <v>310</v>
      </c>
      <c r="E818" s="62">
        <f t="shared" si="49"/>
        <v>0.57880434782608692</v>
      </c>
      <c r="AW818" s="72"/>
      <c r="AX818" s="56"/>
      <c r="AY818" s="41"/>
      <c r="AZ818" s="81"/>
      <c r="BA818" s="13"/>
    </row>
    <row r="819" spans="1:53">
      <c r="A819" s="46" t="s">
        <v>52</v>
      </c>
      <c r="B819" s="46" t="s">
        <v>156</v>
      </c>
      <c r="C819" s="63">
        <v>362</v>
      </c>
      <c r="D819" s="77">
        <v>190</v>
      </c>
      <c r="E819" s="62">
        <f t="shared" si="49"/>
        <v>0.47513812154696133</v>
      </c>
      <c r="AW819" s="72"/>
      <c r="AX819" s="56"/>
      <c r="AY819" s="41"/>
      <c r="AZ819" s="81"/>
      <c r="BA819" s="13"/>
    </row>
    <row r="820" spans="1:53">
      <c r="A820" s="46" t="s">
        <v>72</v>
      </c>
      <c r="B820" s="46" t="s">
        <v>127</v>
      </c>
      <c r="C820" s="63">
        <v>574</v>
      </c>
      <c r="D820" s="77">
        <v>285</v>
      </c>
      <c r="E820" s="62">
        <f t="shared" si="49"/>
        <v>0.50348432055749126</v>
      </c>
      <c r="AW820" s="72"/>
      <c r="AX820" s="56"/>
      <c r="AY820" s="41"/>
      <c r="AZ820" s="81"/>
      <c r="BA820" s="13"/>
    </row>
    <row r="821" spans="1:53">
      <c r="A821" s="46" t="s">
        <v>64</v>
      </c>
      <c r="B821" s="46" t="s">
        <v>715</v>
      </c>
      <c r="C821" s="63">
        <v>25</v>
      </c>
      <c r="D821" s="77">
        <v>16</v>
      </c>
      <c r="E821" s="62">
        <f t="shared" si="49"/>
        <v>0.36</v>
      </c>
      <c r="AW821" s="72"/>
      <c r="AX821" s="56"/>
      <c r="AY821" s="41"/>
      <c r="AZ821" s="81"/>
      <c r="BA821" s="13"/>
    </row>
    <row r="822" spans="1:53">
      <c r="A822" s="46" t="s">
        <v>56</v>
      </c>
      <c r="B822" s="46" t="s">
        <v>217</v>
      </c>
      <c r="C822" s="63">
        <v>227</v>
      </c>
      <c r="D822" s="77">
        <v>133</v>
      </c>
      <c r="E822" s="62">
        <f t="shared" si="49"/>
        <v>0.41409691629955947</v>
      </c>
      <c r="AW822" s="72"/>
      <c r="AX822" s="56"/>
      <c r="AY822" s="41"/>
      <c r="AZ822" s="81"/>
      <c r="BA822" s="13"/>
    </row>
    <row r="823" spans="1:53">
      <c r="A823" s="46" t="s">
        <v>1452</v>
      </c>
      <c r="B823" s="46" t="s">
        <v>189</v>
      </c>
      <c r="C823" s="63">
        <v>283</v>
      </c>
      <c r="D823" s="77">
        <v>148</v>
      </c>
      <c r="E823" s="62">
        <f t="shared" si="49"/>
        <v>0.47703180212014129</v>
      </c>
      <c r="AW823" s="72"/>
      <c r="AX823" s="56"/>
      <c r="AY823" s="82"/>
      <c r="AZ823" s="81"/>
      <c r="BA823" s="13"/>
    </row>
    <row r="824" spans="1:53">
      <c r="A824" s="46" t="s">
        <v>72</v>
      </c>
      <c r="B824" s="46" t="s">
        <v>707</v>
      </c>
      <c r="C824" s="63">
        <v>26</v>
      </c>
      <c r="D824" s="77">
        <v>14</v>
      </c>
      <c r="E824" s="62">
        <f t="shared" si="49"/>
        <v>0.46153846153846156</v>
      </c>
      <c r="AW824" s="72"/>
      <c r="AX824" s="56"/>
      <c r="AY824" s="41"/>
      <c r="AZ824" s="81"/>
      <c r="BA824" s="13"/>
    </row>
    <row r="825" spans="1:53">
      <c r="A825" s="46" t="s">
        <v>58</v>
      </c>
      <c r="B825" s="46" t="s">
        <v>90</v>
      </c>
      <c r="C825" s="61">
        <v>1019</v>
      </c>
      <c r="D825" s="77">
        <v>507</v>
      </c>
      <c r="E825" s="62">
        <f t="shared" si="49"/>
        <v>0.50245338567222775</v>
      </c>
      <c r="AW825" s="72"/>
      <c r="AX825" s="56"/>
      <c r="AY825" s="41"/>
      <c r="AZ825" s="81"/>
      <c r="BA825" s="13"/>
    </row>
    <row r="826" spans="1:53">
      <c r="A826" s="46" t="s">
        <v>61</v>
      </c>
      <c r="B826" s="46" t="s">
        <v>802</v>
      </c>
      <c r="C826" s="63">
        <v>16</v>
      </c>
      <c r="D826" s="77">
        <v>3</v>
      </c>
      <c r="E826" s="62">
        <f t="shared" si="49"/>
        <v>0.8125</v>
      </c>
      <c r="AW826" s="72"/>
      <c r="AX826" s="56"/>
      <c r="AY826" s="82"/>
      <c r="AZ826" s="81"/>
      <c r="BA826" s="13"/>
    </row>
    <row r="827" spans="1:53">
      <c r="A827" s="46" t="s">
        <v>64</v>
      </c>
      <c r="B827" s="46" t="s">
        <v>425</v>
      </c>
      <c r="C827" s="63">
        <v>77</v>
      </c>
      <c r="D827" s="77">
        <v>39</v>
      </c>
      <c r="E827" s="62">
        <f t="shared" si="49"/>
        <v>0.49350649350649356</v>
      </c>
      <c r="AW827" s="72"/>
      <c r="AX827" s="56"/>
      <c r="AY827" s="82"/>
      <c r="AZ827" s="81"/>
      <c r="BA827" s="13"/>
    </row>
    <row r="828" spans="1:53">
      <c r="A828" s="46" t="s">
        <v>56</v>
      </c>
      <c r="B828" s="46" t="s">
        <v>66</v>
      </c>
      <c r="C828" s="61">
        <v>3245</v>
      </c>
      <c r="D828" s="77">
        <v>1368</v>
      </c>
      <c r="E828" s="62">
        <f t="shared" si="49"/>
        <v>0.57842835130970727</v>
      </c>
      <c r="AW828" s="72"/>
      <c r="AX828" s="56"/>
      <c r="AY828" s="41"/>
      <c r="AZ828" s="81"/>
      <c r="BA828" s="13"/>
    </row>
    <row r="829" spans="1:53">
      <c r="A829" s="46" t="s">
        <v>56</v>
      </c>
      <c r="B829" s="46" t="s">
        <v>57</v>
      </c>
      <c r="C829" s="61">
        <v>9334</v>
      </c>
      <c r="D829" s="77">
        <v>4065</v>
      </c>
      <c r="E829" s="62">
        <f t="shared" si="49"/>
        <v>0.56449539318620101</v>
      </c>
      <c r="AW829" s="72"/>
      <c r="AX829" s="56"/>
      <c r="AY829" s="41"/>
      <c r="AZ829" s="81"/>
      <c r="BA829" s="13"/>
    </row>
    <row r="830" spans="1:53">
      <c r="A830" s="46" t="s">
        <v>1452</v>
      </c>
      <c r="B830" s="46" t="s">
        <v>751</v>
      </c>
      <c r="C830" s="63">
        <v>21</v>
      </c>
      <c r="D830" s="77">
        <v>8</v>
      </c>
      <c r="E830" s="62">
        <f t="shared" si="49"/>
        <v>0.61904761904761907</v>
      </c>
      <c r="AW830" s="72"/>
      <c r="AX830" s="56"/>
      <c r="AY830" s="41"/>
      <c r="AZ830" s="81"/>
      <c r="BA830" s="13"/>
    </row>
    <row r="831" spans="1:53">
      <c r="A831" s="46" t="s">
        <v>79</v>
      </c>
      <c r="B831" s="46" t="s">
        <v>106</v>
      </c>
      <c r="C831" s="63">
        <v>827</v>
      </c>
      <c r="D831" s="77">
        <v>485</v>
      </c>
      <c r="E831" s="62">
        <f t="shared" si="49"/>
        <v>0.41354292623941957</v>
      </c>
      <c r="AW831" s="72"/>
      <c r="AX831" s="56"/>
      <c r="AY831" s="41"/>
      <c r="AZ831" s="81"/>
      <c r="BA831" s="13"/>
    </row>
    <row r="832" spans="1:53">
      <c r="A832" s="46" t="s">
        <v>56</v>
      </c>
      <c r="B832" s="46" t="s">
        <v>665</v>
      </c>
      <c r="C832" s="63">
        <v>31</v>
      </c>
      <c r="D832" s="77">
        <v>17</v>
      </c>
      <c r="E832" s="62">
        <f t="shared" si="49"/>
        <v>0.45161290322580649</v>
      </c>
      <c r="AW832" s="72"/>
      <c r="AX832" s="56"/>
      <c r="AY832" s="41"/>
      <c r="AZ832" s="81"/>
      <c r="BA832" s="13"/>
    </row>
    <row r="833" spans="1:53">
      <c r="A833" s="46" t="s">
        <v>79</v>
      </c>
      <c r="B833" s="46" t="s">
        <v>652</v>
      </c>
      <c r="C833" s="63">
        <v>33</v>
      </c>
      <c r="D833" s="77">
        <v>28</v>
      </c>
      <c r="E833" s="62">
        <f t="shared" si="49"/>
        <v>0.15151515151515149</v>
      </c>
      <c r="AW833" s="72"/>
      <c r="AX833" s="56"/>
      <c r="AY833" s="41"/>
      <c r="AZ833" s="81"/>
      <c r="BA833" s="13"/>
    </row>
    <row r="834" spans="1:53">
      <c r="A834" s="46" t="s">
        <v>58</v>
      </c>
      <c r="B834" s="46" t="s">
        <v>256</v>
      </c>
      <c r="C834" s="63">
        <v>184</v>
      </c>
      <c r="D834" s="77">
        <v>95</v>
      </c>
      <c r="E834" s="62">
        <f t="shared" si="49"/>
        <v>0.48369565217391308</v>
      </c>
      <c r="AW834" s="72"/>
      <c r="AX834" s="56"/>
      <c r="AY834" s="41"/>
      <c r="AZ834" s="81"/>
      <c r="BA834" s="13"/>
    </row>
    <row r="835" spans="1:53">
      <c r="A835" s="46" t="s">
        <v>61</v>
      </c>
      <c r="B835" s="46" t="s">
        <v>448</v>
      </c>
      <c r="C835" s="63">
        <v>71</v>
      </c>
      <c r="D835" s="77">
        <v>35</v>
      </c>
      <c r="E835" s="62">
        <f t="shared" si="49"/>
        <v>0.50704225352112675</v>
      </c>
      <c r="AW835" s="72"/>
      <c r="AX835" s="56"/>
      <c r="AY835" s="41"/>
      <c r="AZ835" s="81"/>
      <c r="BA835" s="13"/>
    </row>
    <row r="836" spans="1:53">
      <c r="A836" s="46" t="s">
        <v>64</v>
      </c>
      <c r="B836" s="46" t="s">
        <v>761</v>
      </c>
      <c r="C836" s="63">
        <v>20</v>
      </c>
      <c r="D836" s="77">
        <v>19</v>
      </c>
      <c r="E836" s="62">
        <f t="shared" si="49"/>
        <v>5.0000000000000044E-2</v>
      </c>
      <c r="AW836" s="72"/>
      <c r="AX836" s="56"/>
      <c r="AY836" s="41"/>
      <c r="AZ836" s="81"/>
      <c r="BA836" s="13"/>
    </row>
    <row r="837" spans="1:53">
      <c r="A837" s="46" t="s">
        <v>72</v>
      </c>
      <c r="B837" s="46" t="s">
        <v>895</v>
      </c>
      <c r="C837" s="63">
        <v>6</v>
      </c>
      <c r="D837" s="77">
        <v>5</v>
      </c>
      <c r="E837" s="62">
        <f t="shared" si="49"/>
        <v>0.16666666666666663</v>
      </c>
      <c r="AW837" s="72"/>
      <c r="AX837" s="56"/>
      <c r="AY837" s="82"/>
      <c r="AZ837" s="81"/>
      <c r="BA837" s="13"/>
    </row>
    <row r="838" spans="1:53">
      <c r="A838" s="46" t="s">
        <v>61</v>
      </c>
      <c r="B838" s="46" t="s">
        <v>838</v>
      </c>
      <c r="C838" s="63">
        <v>12</v>
      </c>
      <c r="D838" s="77">
        <v>8</v>
      </c>
      <c r="E838" s="62">
        <f t="shared" ref="E838:E857" si="50">1-(D838/C838)</f>
        <v>0.33333333333333337</v>
      </c>
      <c r="AW838" s="72"/>
      <c r="AX838" s="56"/>
      <c r="AY838" s="41"/>
      <c r="AZ838" s="81"/>
      <c r="BA838" s="13"/>
    </row>
    <row r="839" spans="1:53">
      <c r="A839" s="46" t="s">
        <v>72</v>
      </c>
      <c r="B839" s="46" t="s">
        <v>76</v>
      </c>
      <c r="C839" s="61">
        <v>1525</v>
      </c>
      <c r="D839" s="77">
        <v>706</v>
      </c>
      <c r="E839" s="62">
        <f t="shared" si="50"/>
        <v>0.53704918032786886</v>
      </c>
      <c r="AW839" s="72"/>
      <c r="AX839" s="56"/>
      <c r="AY839" s="41"/>
      <c r="AZ839" s="81"/>
      <c r="BA839" s="13"/>
    </row>
    <row r="840" spans="1:53">
      <c r="A840" s="46" t="s">
        <v>79</v>
      </c>
      <c r="B840" s="46" t="s">
        <v>442</v>
      </c>
      <c r="C840" s="63">
        <v>72</v>
      </c>
      <c r="D840" s="77">
        <v>49</v>
      </c>
      <c r="E840" s="62">
        <f t="shared" si="50"/>
        <v>0.31944444444444442</v>
      </c>
      <c r="AW840" s="72"/>
      <c r="AX840" s="56"/>
      <c r="AY840" s="41"/>
      <c r="AZ840" s="81"/>
      <c r="BA840" s="13"/>
    </row>
    <row r="841" spans="1:53">
      <c r="A841" s="46" t="s">
        <v>61</v>
      </c>
      <c r="B841" s="46" t="s">
        <v>172</v>
      </c>
      <c r="C841" s="63">
        <v>314</v>
      </c>
      <c r="D841" s="77">
        <v>121</v>
      </c>
      <c r="E841" s="62">
        <f t="shared" si="50"/>
        <v>0.61464968152866239</v>
      </c>
      <c r="AW841" s="72"/>
      <c r="AX841" s="56"/>
      <c r="AY841" s="41"/>
      <c r="AZ841" s="81"/>
      <c r="BA841" s="13"/>
    </row>
    <row r="842" spans="1:53">
      <c r="A842" s="46" t="s">
        <v>61</v>
      </c>
      <c r="B842" s="46" t="s">
        <v>409</v>
      </c>
      <c r="C842" s="63">
        <v>83</v>
      </c>
      <c r="D842" s="77">
        <v>51</v>
      </c>
      <c r="E842" s="62">
        <f t="shared" si="50"/>
        <v>0.38554216867469882</v>
      </c>
      <c r="AW842" s="72"/>
      <c r="AX842" s="56"/>
      <c r="AY842" s="41"/>
      <c r="AZ842" s="81"/>
      <c r="BA842" s="13"/>
    </row>
    <row r="843" spans="1:53">
      <c r="A843" s="46" t="s">
        <v>79</v>
      </c>
      <c r="B843" s="46" t="s">
        <v>215</v>
      </c>
      <c r="C843" s="63">
        <v>231</v>
      </c>
      <c r="D843" s="77">
        <v>115</v>
      </c>
      <c r="E843" s="62">
        <f t="shared" si="50"/>
        <v>0.50216450216450215</v>
      </c>
      <c r="AW843" s="72"/>
      <c r="AX843" s="56"/>
      <c r="AY843" s="41"/>
      <c r="AZ843" s="81"/>
      <c r="BA843" s="13"/>
    </row>
    <row r="844" spans="1:53">
      <c r="A844" s="46" t="s">
        <v>61</v>
      </c>
      <c r="B844" s="46" t="s">
        <v>865</v>
      </c>
      <c r="C844" s="63">
        <v>10</v>
      </c>
      <c r="D844" s="77">
        <v>5</v>
      </c>
      <c r="E844" s="62">
        <f t="shared" si="50"/>
        <v>0.5</v>
      </c>
      <c r="AW844" s="72"/>
      <c r="AX844" s="56"/>
      <c r="AY844" s="41"/>
      <c r="AZ844" s="81"/>
      <c r="BA844" s="13"/>
    </row>
    <row r="845" spans="1:53">
      <c r="A845" s="46" t="s">
        <v>1452</v>
      </c>
      <c r="B845" s="46" t="s">
        <v>439</v>
      </c>
      <c r="C845" s="63">
        <v>73</v>
      </c>
      <c r="D845" s="77">
        <v>56</v>
      </c>
      <c r="E845" s="62">
        <f t="shared" si="50"/>
        <v>0.23287671232876717</v>
      </c>
      <c r="AW845" s="9"/>
      <c r="AX845" s="56"/>
      <c r="AY845" s="41"/>
      <c r="AZ845" s="81"/>
      <c r="BA845" s="13"/>
    </row>
    <row r="846" spans="1:53">
      <c r="A846" s="46" t="s">
        <v>56</v>
      </c>
      <c r="B846" s="46" t="s">
        <v>657</v>
      </c>
      <c r="C846" s="63">
        <v>32</v>
      </c>
      <c r="D846" s="77">
        <v>15</v>
      </c>
      <c r="E846" s="62">
        <f t="shared" si="50"/>
        <v>0.53125</v>
      </c>
      <c r="AW846" s="9"/>
      <c r="AX846" s="56"/>
      <c r="AY846" s="82"/>
      <c r="AZ846" s="81"/>
      <c r="BA846" s="13"/>
    </row>
    <row r="847" spans="1:53">
      <c r="A847" s="46" t="s">
        <v>58</v>
      </c>
      <c r="B847" s="46" t="s">
        <v>545</v>
      </c>
      <c r="C847" s="63">
        <v>51</v>
      </c>
      <c r="D847" s="77">
        <v>23</v>
      </c>
      <c r="E847" s="62">
        <f t="shared" si="50"/>
        <v>0.5490196078431373</v>
      </c>
      <c r="AW847" s="9"/>
      <c r="AX847" s="56"/>
      <c r="AY847" s="41"/>
      <c r="AZ847" s="81"/>
      <c r="BA847" s="13"/>
    </row>
    <row r="848" spans="1:53">
      <c r="A848" s="46" t="s">
        <v>52</v>
      </c>
      <c r="B848" s="46" t="s">
        <v>82</v>
      </c>
      <c r="C848" s="61">
        <v>1326</v>
      </c>
      <c r="D848" s="77">
        <v>506</v>
      </c>
      <c r="E848" s="62">
        <f t="shared" si="50"/>
        <v>0.61840120663650078</v>
      </c>
      <c r="AW848" s="9"/>
      <c r="AX848" s="56"/>
      <c r="AY848" s="41"/>
      <c r="AZ848" s="81"/>
      <c r="BA848" s="13"/>
    </row>
    <row r="849" spans="1:53">
      <c r="A849" s="46" t="s">
        <v>58</v>
      </c>
      <c r="B849" s="46" t="s">
        <v>100</v>
      </c>
      <c r="C849" s="63">
        <v>877</v>
      </c>
      <c r="D849" s="77">
        <v>422</v>
      </c>
      <c r="E849" s="62">
        <f t="shared" si="50"/>
        <v>0.51881413911060426</v>
      </c>
      <c r="AW849" s="9"/>
      <c r="AX849" s="56"/>
      <c r="AY849" s="41"/>
      <c r="AZ849" s="81"/>
      <c r="BA849" s="13"/>
    </row>
    <row r="850" spans="1:53">
      <c r="A850" s="46" t="s">
        <v>58</v>
      </c>
      <c r="B850" s="46" t="s">
        <v>675</v>
      </c>
      <c r="C850" s="63">
        <v>30</v>
      </c>
      <c r="D850" s="77">
        <v>17</v>
      </c>
      <c r="E850" s="62">
        <f t="shared" si="50"/>
        <v>0.43333333333333335</v>
      </c>
      <c r="AW850" s="9"/>
      <c r="AX850" s="56"/>
      <c r="AY850" s="41"/>
      <c r="AZ850" s="81"/>
      <c r="BA850" s="13"/>
    </row>
    <row r="851" spans="1:53">
      <c r="A851" s="46" t="s">
        <v>1452</v>
      </c>
      <c r="B851" s="46" t="s">
        <v>365</v>
      </c>
      <c r="C851" s="63">
        <v>103</v>
      </c>
      <c r="D851" s="77">
        <v>70</v>
      </c>
      <c r="E851" s="62">
        <f t="shared" si="50"/>
        <v>0.32038834951456308</v>
      </c>
      <c r="AW851" s="9"/>
      <c r="AX851" s="56"/>
      <c r="AY851" s="41"/>
      <c r="AZ851" s="81"/>
      <c r="BA851" s="13"/>
    </row>
    <row r="852" spans="1:53">
      <c r="A852" s="46" t="s">
        <v>72</v>
      </c>
      <c r="B852" s="46" t="s">
        <v>379</v>
      </c>
      <c r="C852" s="63">
        <v>92</v>
      </c>
      <c r="D852" s="77">
        <v>50</v>
      </c>
      <c r="E852" s="62">
        <f t="shared" si="50"/>
        <v>0.45652173913043481</v>
      </c>
      <c r="AW852" s="9"/>
      <c r="AX852" s="56"/>
      <c r="AY852" s="41"/>
      <c r="AZ852" s="81"/>
      <c r="BA852" s="13"/>
    </row>
    <row r="853" spans="1:53">
      <c r="A853" s="46" t="s">
        <v>64</v>
      </c>
      <c r="B853" s="46" t="s">
        <v>449</v>
      </c>
      <c r="C853" s="63">
        <v>71</v>
      </c>
      <c r="D853" s="77">
        <v>39</v>
      </c>
      <c r="E853" s="62">
        <f t="shared" si="50"/>
        <v>0.45070422535211263</v>
      </c>
      <c r="AW853" s="9"/>
      <c r="AX853" s="56"/>
      <c r="AY853" s="41"/>
      <c r="AZ853" s="81"/>
      <c r="BA853" s="13"/>
    </row>
    <row r="854" spans="1:53">
      <c r="A854" s="46" t="s">
        <v>64</v>
      </c>
      <c r="B854" s="46" t="s">
        <v>653</v>
      </c>
      <c r="C854" s="63">
        <v>33</v>
      </c>
      <c r="D854" s="77">
        <v>14</v>
      </c>
      <c r="E854" s="62">
        <f t="shared" si="50"/>
        <v>0.57575757575757569</v>
      </c>
      <c r="AW854" s="9"/>
      <c r="AX854" s="56"/>
      <c r="AY854" s="41"/>
      <c r="AZ854" s="81"/>
      <c r="BA854" s="13"/>
    </row>
    <row r="855" spans="1:53">
      <c r="A855" s="46" t="s">
        <v>58</v>
      </c>
      <c r="B855" s="46" t="s">
        <v>174</v>
      </c>
      <c r="C855" s="63">
        <v>309</v>
      </c>
      <c r="D855" s="77">
        <v>201</v>
      </c>
      <c r="E855" s="62">
        <f t="shared" si="50"/>
        <v>0.34951456310679607</v>
      </c>
    </row>
    <row r="856" spans="1:53">
      <c r="A856" s="46" t="s">
        <v>58</v>
      </c>
      <c r="B856" s="46" t="s">
        <v>699</v>
      </c>
      <c r="C856" s="63">
        <v>27</v>
      </c>
      <c r="D856" s="77">
        <v>8</v>
      </c>
      <c r="E856" s="62">
        <f t="shared" si="50"/>
        <v>0.70370370370370372</v>
      </c>
    </row>
    <row r="857" spans="1:53">
      <c r="A857" s="46" t="s">
        <v>72</v>
      </c>
      <c r="B857" s="46" t="s">
        <v>875</v>
      </c>
      <c r="C857" s="63">
        <v>9</v>
      </c>
      <c r="D857" s="77">
        <v>12</v>
      </c>
      <c r="E857" s="62">
        <f t="shared" si="50"/>
        <v>-0.33333333333333326</v>
      </c>
    </row>
  </sheetData>
  <autoFilter ref="A4:E857"/>
  <mergeCells count="24">
    <mergeCell ref="G147:H147"/>
    <mergeCell ref="G2:K2"/>
    <mergeCell ref="G3:K3"/>
    <mergeCell ref="S2:W2"/>
    <mergeCell ref="S3:W3"/>
    <mergeCell ref="S24:T24"/>
    <mergeCell ref="M2:Q2"/>
    <mergeCell ref="M3:Q3"/>
    <mergeCell ref="M84:N84"/>
    <mergeCell ref="AK193:AL193"/>
    <mergeCell ref="AQ2:AU2"/>
    <mergeCell ref="AQ3:AU3"/>
    <mergeCell ref="AQ71:AR71"/>
    <mergeCell ref="Y2:AC2"/>
    <mergeCell ref="Y3:AC3"/>
    <mergeCell ref="Y94:Z94"/>
    <mergeCell ref="AE2:AI2"/>
    <mergeCell ref="AE3:AI3"/>
    <mergeCell ref="AE119:AF119"/>
    <mergeCell ref="AW2:BA2"/>
    <mergeCell ref="AW3:BA3"/>
    <mergeCell ref="AW161:AX161"/>
    <mergeCell ref="AK2:AO2"/>
    <mergeCell ref="AK3:AO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AG860"/>
  <sheetViews>
    <sheetView topLeftCell="V1" workbookViewId="0">
      <selection activeCell="L28" sqref="L28"/>
    </sheetView>
  </sheetViews>
  <sheetFormatPr defaultRowHeight="15"/>
  <cols>
    <col min="1" max="1" width="33.85546875" style="59" bestFit="1" customWidth="1"/>
    <col min="2" max="2" width="47.140625" bestFit="1" customWidth="1"/>
    <col min="3" max="3" width="14.140625" bestFit="1" customWidth="1"/>
    <col min="4" max="4" width="14.140625" style="59" customWidth="1"/>
    <col min="5" max="5" width="47.7109375" style="59" customWidth="1"/>
    <col min="6" max="7" width="14.140625" style="59" customWidth="1"/>
    <col min="9" max="9" width="14" customWidth="1"/>
    <col min="10" max="10" width="14" style="59" customWidth="1"/>
    <col min="12" max="13" width="14.140625" bestFit="1" customWidth="1"/>
    <col min="15" max="15" width="8" style="60" bestFit="1" customWidth="1"/>
    <col min="16" max="16" width="73.140625" customWidth="1"/>
    <col min="17" max="17" width="7.5703125" bestFit="1" customWidth="1"/>
    <col min="18" max="18" width="10.140625" bestFit="1" customWidth="1"/>
    <col min="19" max="19" width="9.42578125" bestFit="1" customWidth="1"/>
    <col min="21" max="21" width="49.140625" customWidth="1"/>
    <col min="22" max="22" width="8" bestFit="1" customWidth="1"/>
    <col min="23" max="23" width="8.140625" customWidth="1"/>
    <col min="24" max="24" width="10.140625" bestFit="1" customWidth="1"/>
    <col min="25" max="25" width="9.85546875" customWidth="1"/>
    <col min="27" max="27" width="54.7109375" customWidth="1"/>
    <col min="28" max="28" width="9.42578125" style="119" customWidth="1"/>
    <col min="29" max="29" width="7.7109375" customWidth="1"/>
    <col min="30" max="30" width="10" customWidth="1"/>
  </cols>
  <sheetData>
    <row r="2" spans="1:31" ht="15.75" thickBot="1">
      <c r="B2" s="65" t="s">
        <v>932</v>
      </c>
      <c r="C2" s="65" t="s">
        <v>931</v>
      </c>
      <c r="D2" s="103"/>
      <c r="E2" s="103"/>
      <c r="F2" s="103"/>
      <c r="G2" s="103"/>
      <c r="L2" s="64" t="s">
        <v>930</v>
      </c>
      <c r="M2" s="64" t="s">
        <v>931</v>
      </c>
      <c r="O2" s="258" t="s">
        <v>54</v>
      </c>
      <c r="P2" s="259"/>
      <c r="Q2" s="260" t="s">
        <v>933</v>
      </c>
      <c r="R2" s="260"/>
      <c r="S2" s="260"/>
      <c r="U2" s="261" t="s">
        <v>50</v>
      </c>
      <c r="V2" s="261" t="s">
        <v>54</v>
      </c>
      <c r="W2" s="260" t="s">
        <v>933</v>
      </c>
      <c r="X2" s="260"/>
      <c r="Y2" s="260"/>
      <c r="AA2" s="260" t="s">
        <v>935</v>
      </c>
      <c r="AB2" s="260" t="s">
        <v>54</v>
      </c>
      <c r="AC2" s="260" t="s">
        <v>933</v>
      </c>
      <c r="AD2" s="260"/>
      <c r="AE2" s="260"/>
    </row>
    <row r="3" spans="1:31" ht="31.5" thickTop="1" thickBot="1">
      <c r="B3" s="87" t="s">
        <v>1461</v>
      </c>
      <c r="E3" s="87" t="s">
        <v>1469</v>
      </c>
      <c r="I3" s="102" t="s">
        <v>930</v>
      </c>
      <c r="J3" s="102" t="s">
        <v>931</v>
      </c>
      <c r="L3" s="89" t="s">
        <v>930</v>
      </c>
      <c r="M3" s="90" t="s">
        <v>1463</v>
      </c>
      <c r="O3" s="86" t="s">
        <v>934</v>
      </c>
      <c r="P3" s="86" t="s">
        <v>935</v>
      </c>
      <c r="Q3" s="67" t="s">
        <v>912</v>
      </c>
      <c r="R3" s="67" t="s">
        <v>936</v>
      </c>
      <c r="S3" s="67" t="s">
        <v>937</v>
      </c>
      <c r="U3" s="262"/>
      <c r="V3" s="262"/>
      <c r="W3" s="86" t="s">
        <v>912</v>
      </c>
      <c r="X3" s="86" t="s">
        <v>936</v>
      </c>
      <c r="Y3" s="86" t="s">
        <v>937</v>
      </c>
      <c r="AA3" s="260"/>
      <c r="AB3" s="260"/>
      <c r="AC3" s="99" t="s">
        <v>912</v>
      </c>
      <c r="AD3" s="99" t="s">
        <v>936</v>
      </c>
      <c r="AE3" s="99" t="s">
        <v>937</v>
      </c>
    </row>
    <row r="4" spans="1:31" ht="15.75" thickBot="1">
      <c r="B4" s="88"/>
      <c r="I4" s="100" t="s">
        <v>0</v>
      </c>
      <c r="J4" s="101">
        <v>9277</v>
      </c>
      <c r="L4" s="93" t="s">
        <v>0</v>
      </c>
      <c r="M4" s="96">
        <v>8874</v>
      </c>
      <c r="O4" s="68">
        <v>4781400</v>
      </c>
      <c r="P4" s="66" t="s">
        <v>1253</v>
      </c>
      <c r="Q4" s="69">
        <v>24265</v>
      </c>
      <c r="R4" s="69">
        <v>5970</v>
      </c>
      <c r="S4" s="69">
        <v>18295</v>
      </c>
      <c r="U4" s="97" t="s">
        <v>1253</v>
      </c>
      <c r="V4" s="68">
        <v>4781400</v>
      </c>
      <c r="W4" s="69">
        <v>25705</v>
      </c>
      <c r="X4" s="69">
        <v>6372</v>
      </c>
      <c r="Y4" s="69">
        <v>19333</v>
      </c>
      <c r="AA4" s="66" t="s">
        <v>1253</v>
      </c>
      <c r="AB4" s="121">
        <v>4781400</v>
      </c>
      <c r="AC4" s="122">
        <v>26560</v>
      </c>
      <c r="AD4" s="122">
        <v>6592</v>
      </c>
      <c r="AE4" s="122">
        <v>19968</v>
      </c>
    </row>
    <row r="5" spans="1:31" ht="16.5" thickTop="1" thickBot="1">
      <c r="B5" s="89" t="s">
        <v>1462</v>
      </c>
      <c r="C5" s="90" t="s">
        <v>912</v>
      </c>
      <c r="D5" s="110"/>
      <c r="E5" s="114" t="s">
        <v>932</v>
      </c>
      <c r="F5" s="114" t="s">
        <v>931</v>
      </c>
      <c r="G5" s="104"/>
      <c r="I5" s="100" t="s">
        <v>1</v>
      </c>
      <c r="J5" s="101">
        <v>34999</v>
      </c>
      <c r="L5" s="94" t="s">
        <v>1</v>
      </c>
      <c r="M5" s="95">
        <v>33531</v>
      </c>
      <c r="O5" s="68">
        <v>9602501</v>
      </c>
      <c r="P5" s="66" t="s">
        <v>1440</v>
      </c>
      <c r="Q5" s="69">
        <v>16363</v>
      </c>
      <c r="R5" s="69">
        <v>3826</v>
      </c>
      <c r="S5" s="69">
        <v>12537</v>
      </c>
      <c r="U5" s="97" t="s">
        <v>1440</v>
      </c>
      <c r="V5" s="68">
        <v>9602501</v>
      </c>
      <c r="W5" s="69">
        <v>17205</v>
      </c>
      <c r="X5" s="69">
        <v>4009</v>
      </c>
      <c r="Y5" s="69">
        <v>13196</v>
      </c>
      <c r="AA5" s="66" t="s">
        <v>1440</v>
      </c>
      <c r="AB5" s="121">
        <v>9602501</v>
      </c>
      <c r="AC5" s="122">
        <v>17752</v>
      </c>
      <c r="AD5" s="122">
        <v>4134</v>
      </c>
      <c r="AE5" s="122">
        <v>13618</v>
      </c>
    </row>
    <row r="6" spans="1:31" ht="18" customHeight="1" thickBot="1">
      <c r="A6" s="46" t="s">
        <v>681</v>
      </c>
      <c r="B6" s="93" t="s">
        <v>681</v>
      </c>
      <c r="C6" s="117">
        <v>37</v>
      </c>
      <c r="D6" s="33"/>
      <c r="E6" s="115" t="s">
        <v>681</v>
      </c>
      <c r="F6" s="115">
        <v>39</v>
      </c>
      <c r="G6" s="105"/>
      <c r="I6" s="100" t="s">
        <v>2</v>
      </c>
      <c r="J6" s="101">
        <v>27470</v>
      </c>
      <c r="L6" s="93" t="s">
        <v>2</v>
      </c>
      <c r="M6" s="96">
        <v>26370</v>
      </c>
      <c r="O6" s="68">
        <v>5611202</v>
      </c>
      <c r="P6" s="66" t="s">
        <v>1300</v>
      </c>
      <c r="Q6" s="69">
        <v>8118</v>
      </c>
      <c r="R6" s="69">
        <v>4532</v>
      </c>
      <c r="S6" s="69">
        <v>3586</v>
      </c>
      <c r="U6" s="97" t="s">
        <v>1300</v>
      </c>
      <c r="V6" s="68">
        <v>5611202</v>
      </c>
      <c r="W6" s="69">
        <v>8505</v>
      </c>
      <c r="X6" s="69">
        <v>4763</v>
      </c>
      <c r="Y6" s="69">
        <v>3742</v>
      </c>
      <c r="AA6" s="66" t="s">
        <v>1300</v>
      </c>
      <c r="AB6" s="121">
        <v>5611202</v>
      </c>
      <c r="AC6" s="122">
        <v>8731</v>
      </c>
      <c r="AD6" s="122">
        <v>4878</v>
      </c>
      <c r="AE6" s="122">
        <v>3853</v>
      </c>
    </row>
    <row r="7" spans="1:31" ht="15.75" thickBot="1">
      <c r="A7" s="46" t="s">
        <v>163</v>
      </c>
      <c r="B7" s="94" t="s">
        <v>163</v>
      </c>
      <c r="C7" s="117">
        <v>380</v>
      </c>
      <c r="D7" s="33"/>
      <c r="E7" s="115" t="s">
        <v>163</v>
      </c>
      <c r="F7" s="115">
        <v>404</v>
      </c>
      <c r="G7" s="106"/>
      <c r="I7" s="100" t="s">
        <v>3</v>
      </c>
      <c r="J7" s="101">
        <v>8134</v>
      </c>
      <c r="L7" s="94" t="s">
        <v>3</v>
      </c>
      <c r="M7" s="95">
        <v>7835</v>
      </c>
      <c r="O7" s="68">
        <v>5611203</v>
      </c>
      <c r="P7" s="66" t="s">
        <v>1301</v>
      </c>
      <c r="Q7" s="69">
        <v>6533</v>
      </c>
      <c r="R7" s="69">
        <v>3044</v>
      </c>
      <c r="S7" s="69">
        <v>3489</v>
      </c>
      <c r="U7" s="97" t="s">
        <v>1301</v>
      </c>
      <c r="V7" s="68">
        <v>5611203</v>
      </c>
      <c r="W7" s="69">
        <v>6846</v>
      </c>
      <c r="X7" s="69">
        <v>3183</v>
      </c>
      <c r="Y7" s="69">
        <v>3663</v>
      </c>
      <c r="AA7" s="66" t="s">
        <v>1301</v>
      </c>
      <c r="AB7" s="121">
        <v>5611203</v>
      </c>
      <c r="AC7" s="122">
        <v>7049</v>
      </c>
      <c r="AD7" s="122">
        <v>3278</v>
      </c>
      <c r="AE7" s="122">
        <v>3771</v>
      </c>
    </row>
    <row r="8" spans="1:31" ht="15.75" thickBot="1">
      <c r="A8" s="46" t="s">
        <v>304</v>
      </c>
      <c r="B8" s="93" t="s">
        <v>304</v>
      </c>
      <c r="C8" s="117">
        <v>147</v>
      </c>
      <c r="D8" s="33"/>
      <c r="E8" s="115" t="s">
        <v>304</v>
      </c>
      <c r="F8" s="115">
        <v>150</v>
      </c>
      <c r="G8" s="105"/>
      <c r="I8" s="100" t="s">
        <v>4</v>
      </c>
      <c r="J8" s="101">
        <v>190509</v>
      </c>
      <c r="L8" s="93" t="s">
        <v>4</v>
      </c>
      <c r="M8" s="96">
        <v>184217</v>
      </c>
      <c r="O8" s="68">
        <v>4399103</v>
      </c>
      <c r="P8" s="66" t="s">
        <v>1146</v>
      </c>
      <c r="Q8" s="69">
        <v>5300</v>
      </c>
      <c r="R8" s="69">
        <v>5191</v>
      </c>
      <c r="S8" s="68">
        <v>109</v>
      </c>
      <c r="U8" s="97" t="s">
        <v>1146</v>
      </c>
      <c r="V8" s="68">
        <v>4399103</v>
      </c>
      <c r="W8" s="69">
        <v>5699</v>
      </c>
      <c r="X8" s="69">
        <v>5583</v>
      </c>
      <c r="Y8" s="68">
        <v>116</v>
      </c>
      <c r="AA8" s="66" t="s">
        <v>1146</v>
      </c>
      <c r="AB8" s="121">
        <v>4399103</v>
      </c>
      <c r="AC8" s="122">
        <v>5941</v>
      </c>
      <c r="AD8" s="122">
        <v>5816</v>
      </c>
      <c r="AE8" s="121">
        <v>125</v>
      </c>
    </row>
    <row r="9" spans="1:31" ht="18" customHeight="1" thickBot="1">
      <c r="A9" s="46" t="s">
        <v>608</v>
      </c>
      <c r="B9" s="94" t="s">
        <v>608</v>
      </c>
      <c r="C9" s="117">
        <v>42</v>
      </c>
      <c r="D9" s="33"/>
      <c r="E9" s="115" t="s">
        <v>608</v>
      </c>
      <c r="F9" s="115">
        <v>46</v>
      </c>
      <c r="G9" s="106"/>
      <c r="I9" s="100" t="s">
        <v>5</v>
      </c>
      <c r="J9" s="101">
        <v>81831</v>
      </c>
      <c r="L9" s="94" t="s">
        <v>5</v>
      </c>
      <c r="M9" s="95">
        <v>77719</v>
      </c>
      <c r="O9" s="68">
        <v>9602502</v>
      </c>
      <c r="P9" s="66" t="s">
        <v>1441</v>
      </c>
      <c r="Q9" s="69">
        <v>4866</v>
      </c>
      <c r="R9" s="68">
        <v>144</v>
      </c>
      <c r="S9" s="69">
        <v>4722</v>
      </c>
      <c r="U9" s="97" t="s">
        <v>1441</v>
      </c>
      <c r="V9" s="68">
        <v>9602502</v>
      </c>
      <c r="W9" s="69">
        <v>5252</v>
      </c>
      <c r="X9" s="68">
        <v>149</v>
      </c>
      <c r="Y9" s="69">
        <v>5103</v>
      </c>
      <c r="AA9" s="66" t="s">
        <v>1441</v>
      </c>
      <c r="AB9" s="121">
        <v>9602502</v>
      </c>
      <c r="AC9" s="122">
        <v>5488</v>
      </c>
      <c r="AD9" s="121">
        <v>156</v>
      </c>
      <c r="AE9" s="122">
        <v>5332</v>
      </c>
    </row>
    <row r="10" spans="1:31" ht="25.5" customHeight="1" thickBot="1">
      <c r="A10" s="46" t="s">
        <v>716</v>
      </c>
      <c r="B10" s="93" t="s">
        <v>716</v>
      </c>
      <c r="C10" s="117">
        <v>30</v>
      </c>
      <c r="D10" s="33"/>
      <c r="E10" s="115" t="s">
        <v>716</v>
      </c>
      <c r="F10" s="115">
        <v>35</v>
      </c>
      <c r="G10" s="105"/>
      <c r="I10" s="100" t="s">
        <v>6</v>
      </c>
      <c r="J10" s="101">
        <v>48848</v>
      </c>
      <c r="L10" s="93" t="s">
        <v>6</v>
      </c>
      <c r="M10" s="96">
        <v>46058</v>
      </c>
      <c r="O10" s="68">
        <v>4712100</v>
      </c>
      <c r="P10" s="66" t="s">
        <v>1201</v>
      </c>
      <c r="Q10" s="69">
        <v>4807</v>
      </c>
      <c r="R10" s="69">
        <v>2569</v>
      </c>
      <c r="S10" s="69">
        <v>2238</v>
      </c>
      <c r="U10" s="97" t="s">
        <v>1201</v>
      </c>
      <c r="V10" s="68">
        <v>4712100</v>
      </c>
      <c r="W10" s="69">
        <v>5006</v>
      </c>
      <c r="X10" s="69">
        <v>2675</v>
      </c>
      <c r="Y10" s="69">
        <v>2331</v>
      </c>
      <c r="AA10" s="66" t="s">
        <v>1201</v>
      </c>
      <c r="AB10" s="121">
        <v>4712100</v>
      </c>
      <c r="AC10" s="122">
        <v>5111</v>
      </c>
      <c r="AD10" s="122">
        <v>2723</v>
      </c>
      <c r="AE10" s="122">
        <v>2388</v>
      </c>
    </row>
    <row r="11" spans="1:31" ht="15.75" thickBot="1">
      <c r="A11" s="46" t="s">
        <v>700</v>
      </c>
      <c r="B11" s="94" t="s">
        <v>700</v>
      </c>
      <c r="C11" s="117">
        <v>30</v>
      </c>
      <c r="D11" s="33"/>
      <c r="E11" s="115" t="s">
        <v>700</v>
      </c>
      <c r="F11" s="115">
        <v>32</v>
      </c>
      <c r="G11" s="106"/>
      <c r="I11" s="100" t="s">
        <v>7</v>
      </c>
      <c r="J11" s="101">
        <v>67899</v>
      </c>
      <c r="L11" s="94" t="s">
        <v>7</v>
      </c>
      <c r="M11" s="95">
        <v>64261</v>
      </c>
      <c r="O11" s="68">
        <v>4321500</v>
      </c>
      <c r="P11" s="66" t="s">
        <v>1129</v>
      </c>
      <c r="Q11" s="69">
        <v>3856</v>
      </c>
      <c r="R11" s="69">
        <v>3581</v>
      </c>
      <c r="S11" s="68">
        <v>275</v>
      </c>
      <c r="U11" s="97" t="s">
        <v>1129</v>
      </c>
      <c r="V11" s="68">
        <v>4321500</v>
      </c>
      <c r="W11" s="69">
        <v>4070</v>
      </c>
      <c r="X11" s="69">
        <v>3786</v>
      </c>
      <c r="Y11" s="68">
        <v>284</v>
      </c>
      <c r="AA11" s="66" t="s">
        <v>1129</v>
      </c>
      <c r="AB11" s="121">
        <v>4321500</v>
      </c>
      <c r="AC11" s="122">
        <v>4230</v>
      </c>
      <c r="AD11" s="122">
        <v>3939</v>
      </c>
      <c r="AE11" s="121">
        <v>291</v>
      </c>
    </row>
    <row r="12" spans="1:31" ht="15.75" thickBot="1">
      <c r="A12" s="46" t="s">
        <v>803</v>
      </c>
      <c r="B12" s="93" t="s">
        <v>803</v>
      </c>
      <c r="C12" s="117">
        <v>16</v>
      </c>
      <c r="D12" s="33"/>
      <c r="E12" s="115" t="s">
        <v>803</v>
      </c>
      <c r="F12" s="115">
        <v>18</v>
      </c>
      <c r="G12" s="105"/>
      <c r="I12" s="100" t="s">
        <v>8</v>
      </c>
      <c r="J12" s="101">
        <v>98579</v>
      </c>
      <c r="L12" s="93" t="s">
        <v>8</v>
      </c>
      <c r="M12" s="96">
        <v>93945</v>
      </c>
      <c r="O12" s="68">
        <v>4723700</v>
      </c>
      <c r="P12" s="66" t="s">
        <v>1209</v>
      </c>
      <c r="Q12" s="69">
        <v>3754</v>
      </c>
      <c r="R12" s="69">
        <v>2244</v>
      </c>
      <c r="S12" s="69">
        <v>1510</v>
      </c>
      <c r="U12" s="97" t="s">
        <v>1209</v>
      </c>
      <c r="V12" s="68">
        <v>4723700</v>
      </c>
      <c r="W12" s="69">
        <v>3936</v>
      </c>
      <c r="X12" s="69">
        <v>2361</v>
      </c>
      <c r="Y12" s="69">
        <v>1575</v>
      </c>
      <c r="AA12" s="66" t="s">
        <v>1209</v>
      </c>
      <c r="AB12" s="121">
        <v>4723700</v>
      </c>
      <c r="AC12" s="122">
        <v>4038</v>
      </c>
      <c r="AD12" s="122">
        <v>2430</v>
      </c>
      <c r="AE12" s="122">
        <v>1608</v>
      </c>
    </row>
    <row r="13" spans="1:31" ht="24" thickBot="1">
      <c r="A13" s="46" t="s">
        <v>819</v>
      </c>
      <c r="B13" s="94" t="s">
        <v>819</v>
      </c>
      <c r="C13" s="117">
        <v>17</v>
      </c>
      <c r="D13" s="33"/>
      <c r="E13" s="115" t="s">
        <v>819</v>
      </c>
      <c r="F13" s="115">
        <v>17</v>
      </c>
      <c r="G13" s="106"/>
      <c r="I13" s="100" t="s">
        <v>9</v>
      </c>
      <c r="J13" s="101">
        <v>37341</v>
      </c>
      <c r="L13" s="94" t="s">
        <v>9</v>
      </c>
      <c r="M13" s="95">
        <v>35944</v>
      </c>
      <c r="O13" s="68">
        <v>5620104</v>
      </c>
      <c r="P13" s="66" t="s">
        <v>1306</v>
      </c>
      <c r="Q13" s="69">
        <v>3531</v>
      </c>
      <c r="R13" s="68">
        <v>748</v>
      </c>
      <c r="S13" s="69">
        <v>2783</v>
      </c>
      <c r="U13" s="97" t="s">
        <v>1306</v>
      </c>
      <c r="V13" s="68">
        <v>5620104</v>
      </c>
      <c r="W13" s="69">
        <v>3743</v>
      </c>
      <c r="X13" s="68">
        <v>783</v>
      </c>
      <c r="Y13" s="69">
        <v>2960</v>
      </c>
      <c r="AA13" s="66" t="s">
        <v>1306</v>
      </c>
      <c r="AB13" s="121">
        <v>5620104</v>
      </c>
      <c r="AC13" s="122">
        <v>3888</v>
      </c>
      <c r="AD13" s="121">
        <v>818</v>
      </c>
      <c r="AE13" s="122">
        <v>3070</v>
      </c>
    </row>
    <row r="14" spans="1:31" ht="24" thickBot="1">
      <c r="A14" s="46" t="s">
        <v>192</v>
      </c>
      <c r="B14" s="93" t="s">
        <v>192</v>
      </c>
      <c r="C14" s="117">
        <v>301</v>
      </c>
      <c r="D14" s="33"/>
      <c r="E14" s="115" t="s">
        <v>192</v>
      </c>
      <c r="F14" s="115">
        <v>314</v>
      </c>
      <c r="G14" s="105"/>
      <c r="I14" s="100" t="s">
        <v>10</v>
      </c>
      <c r="J14" s="101">
        <v>269461</v>
      </c>
      <c r="L14" s="93" t="s">
        <v>10</v>
      </c>
      <c r="M14" s="96">
        <v>254526</v>
      </c>
      <c r="O14" s="68">
        <v>9511800</v>
      </c>
      <c r="P14" s="66" t="s">
        <v>1427</v>
      </c>
      <c r="Q14" s="69">
        <v>3432</v>
      </c>
      <c r="R14" s="69">
        <v>3057</v>
      </c>
      <c r="S14" s="68">
        <v>375</v>
      </c>
      <c r="U14" s="97" t="s">
        <v>1427</v>
      </c>
      <c r="V14" s="68">
        <v>9511800</v>
      </c>
      <c r="W14" s="69">
        <v>3574</v>
      </c>
      <c r="X14" s="69">
        <v>3185</v>
      </c>
      <c r="Y14" s="68">
        <v>389</v>
      </c>
      <c r="AA14" s="66" t="s">
        <v>1427</v>
      </c>
      <c r="AB14" s="121">
        <v>9511800</v>
      </c>
      <c r="AC14" s="122">
        <v>3674</v>
      </c>
      <c r="AD14" s="122">
        <v>3271</v>
      </c>
      <c r="AE14" s="121">
        <v>403</v>
      </c>
    </row>
    <row r="15" spans="1:31" ht="24" thickBot="1">
      <c r="A15" s="46" t="s">
        <v>546</v>
      </c>
      <c r="B15" s="94" t="s">
        <v>546</v>
      </c>
      <c r="C15" s="117">
        <v>61</v>
      </c>
      <c r="D15" s="33"/>
      <c r="E15" s="115" t="s">
        <v>546</v>
      </c>
      <c r="F15" s="115">
        <v>66</v>
      </c>
      <c r="G15" s="106"/>
      <c r="I15" s="100" t="s">
        <v>11</v>
      </c>
      <c r="J15" s="101">
        <v>42831</v>
      </c>
      <c r="L15" s="94" t="s">
        <v>11</v>
      </c>
      <c r="M15" s="95">
        <v>41010</v>
      </c>
      <c r="O15" s="68">
        <v>1412602</v>
      </c>
      <c r="P15" s="66" t="s">
        <v>1005</v>
      </c>
      <c r="Q15" s="69">
        <v>3312</v>
      </c>
      <c r="R15" s="68">
        <v>326</v>
      </c>
      <c r="S15" s="69">
        <v>2986</v>
      </c>
      <c r="U15" s="97" t="s">
        <v>1250</v>
      </c>
      <c r="V15" s="68">
        <v>4772500</v>
      </c>
      <c r="W15" s="69">
        <v>3473</v>
      </c>
      <c r="X15" s="69">
        <v>1396</v>
      </c>
      <c r="Y15" s="69">
        <v>2077</v>
      </c>
      <c r="AA15" s="66" t="s">
        <v>1250</v>
      </c>
      <c r="AB15" s="121">
        <v>4772500</v>
      </c>
      <c r="AC15" s="122">
        <v>3611</v>
      </c>
      <c r="AD15" s="122">
        <v>1452</v>
      </c>
      <c r="AE15" s="122">
        <v>2159</v>
      </c>
    </row>
    <row r="16" spans="1:31" ht="18" customHeight="1" thickBot="1">
      <c r="A16" s="46" t="s">
        <v>183</v>
      </c>
      <c r="B16" s="93" t="s">
        <v>183</v>
      </c>
      <c r="C16" s="117">
        <v>324</v>
      </c>
      <c r="D16" s="33"/>
      <c r="E16" s="115" t="s">
        <v>183</v>
      </c>
      <c r="F16" s="115">
        <v>334</v>
      </c>
      <c r="G16" s="105"/>
      <c r="I16" s="100" t="s">
        <v>12</v>
      </c>
      <c r="J16" s="101">
        <v>53665</v>
      </c>
      <c r="L16" s="93" t="s">
        <v>12</v>
      </c>
      <c r="M16" s="96">
        <v>51258</v>
      </c>
      <c r="O16" s="68">
        <v>4772500</v>
      </c>
      <c r="P16" s="66" t="s">
        <v>1250</v>
      </c>
      <c r="Q16" s="69">
        <v>3246</v>
      </c>
      <c r="R16" s="69">
        <v>1324</v>
      </c>
      <c r="S16" s="69">
        <v>1922</v>
      </c>
      <c r="U16" s="97" t="s">
        <v>1005</v>
      </c>
      <c r="V16" s="68">
        <v>1412602</v>
      </c>
      <c r="W16" s="69">
        <v>3451</v>
      </c>
      <c r="X16" s="68">
        <v>329</v>
      </c>
      <c r="Y16" s="69">
        <v>3122</v>
      </c>
      <c r="AA16" s="66" t="s">
        <v>1005</v>
      </c>
      <c r="AB16" s="121">
        <v>1412602</v>
      </c>
      <c r="AC16" s="122">
        <v>3531</v>
      </c>
      <c r="AD16" s="121">
        <v>340</v>
      </c>
      <c r="AE16" s="122">
        <v>3191</v>
      </c>
    </row>
    <row r="17" spans="1:31" ht="23.25" thickBot="1">
      <c r="A17" s="46" t="s">
        <v>364</v>
      </c>
      <c r="B17" s="94" t="s">
        <v>364</v>
      </c>
      <c r="C17" s="117">
        <v>115</v>
      </c>
      <c r="D17" s="33"/>
      <c r="E17" s="115" t="s">
        <v>364</v>
      </c>
      <c r="F17" s="115">
        <v>117</v>
      </c>
      <c r="G17" s="106"/>
      <c r="I17" s="100" t="s">
        <v>13</v>
      </c>
      <c r="J17" s="101">
        <v>71285</v>
      </c>
      <c r="L17" s="94" t="s">
        <v>13</v>
      </c>
      <c r="M17" s="95">
        <v>67439</v>
      </c>
      <c r="O17" s="68">
        <v>4520001</v>
      </c>
      <c r="P17" s="66" t="s">
        <v>1151</v>
      </c>
      <c r="Q17" s="69">
        <v>2972</v>
      </c>
      <c r="R17" s="69">
        <v>2715</v>
      </c>
      <c r="S17" s="68">
        <v>257</v>
      </c>
      <c r="U17" s="97" t="s">
        <v>1151</v>
      </c>
      <c r="V17" s="68">
        <v>4520001</v>
      </c>
      <c r="W17" s="69">
        <v>3131</v>
      </c>
      <c r="X17" s="69">
        <v>2853</v>
      </c>
      <c r="Y17" s="68">
        <v>278</v>
      </c>
      <c r="AA17" s="66" t="s">
        <v>1141</v>
      </c>
      <c r="AB17" s="121">
        <v>4330404</v>
      </c>
      <c r="AC17" s="122">
        <v>3271</v>
      </c>
      <c r="AD17" s="122">
        <v>3160</v>
      </c>
      <c r="AE17" s="121">
        <v>111</v>
      </c>
    </row>
    <row r="18" spans="1:31" ht="24" thickBot="1">
      <c r="A18" s="46" t="s">
        <v>647</v>
      </c>
      <c r="B18" s="93" t="s">
        <v>647</v>
      </c>
      <c r="C18" s="117">
        <v>38</v>
      </c>
      <c r="D18" s="33"/>
      <c r="E18" s="115" t="s">
        <v>647</v>
      </c>
      <c r="F18" s="115">
        <v>38</v>
      </c>
      <c r="G18" s="105"/>
      <c r="I18" s="100" t="s">
        <v>14</v>
      </c>
      <c r="J18" s="101">
        <v>36194</v>
      </c>
      <c r="L18" s="93" t="s">
        <v>14</v>
      </c>
      <c r="M18" s="96">
        <v>34649</v>
      </c>
      <c r="O18" s="68">
        <v>4330404</v>
      </c>
      <c r="P18" s="66" t="s">
        <v>1141</v>
      </c>
      <c r="Q18" s="69">
        <v>2920</v>
      </c>
      <c r="R18" s="69">
        <v>2819</v>
      </c>
      <c r="S18" s="68">
        <v>101</v>
      </c>
      <c r="U18" s="97" t="s">
        <v>1141</v>
      </c>
      <c r="V18" s="68">
        <v>4330404</v>
      </c>
      <c r="W18" s="69">
        <v>3129</v>
      </c>
      <c r="X18" s="69">
        <v>3022</v>
      </c>
      <c r="Y18" s="68">
        <v>107</v>
      </c>
      <c r="AA18" s="66" t="s">
        <v>1151</v>
      </c>
      <c r="AB18" s="121">
        <v>4520001</v>
      </c>
      <c r="AC18" s="122">
        <v>3215</v>
      </c>
      <c r="AD18" s="122">
        <v>2929</v>
      </c>
      <c r="AE18" s="121">
        <v>286</v>
      </c>
    </row>
    <row r="19" spans="1:31" ht="15.75" thickBot="1">
      <c r="A19" s="46" t="s">
        <v>742</v>
      </c>
      <c r="B19" s="94" t="s">
        <v>742</v>
      </c>
      <c r="C19" s="117">
        <v>22</v>
      </c>
      <c r="D19" s="33"/>
      <c r="E19" s="115" t="s">
        <v>742</v>
      </c>
      <c r="F19" s="115">
        <v>25</v>
      </c>
      <c r="G19" s="106"/>
      <c r="I19" s="100" t="s">
        <v>15</v>
      </c>
      <c r="J19" s="101">
        <v>88250</v>
      </c>
      <c r="L19" s="94" t="s">
        <v>15</v>
      </c>
      <c r="M19" s="95">
        <v>84642</v>
      </c>
      <c r="O19" s="68">
        <v>4755502</v>
      </c>
      <c r="P19" s="66" t="s">
        <v>1232</v>
      </c>
      <c r="Q19" s="69">
        <v>2918</v>
      </c>
      <c r="R19" s="69">
        <v>1018</v>
      </c>
      <c r="S19" s="69">
        <v>1900</v>
      </c>
      <c r="U19" s="97" t="s">
        <v>1232</v>
      </c>
      <c r="V19" s="68">
        <v>4755502</v>
      </c>
      <c r="W19" s="69">
        <v>3048</v>
      </c>
      <c r="X19" s="69">
        <v>1073</v>
      </c>
      <c r="Y19" s="69">
        <v>1975</v>
      </c>
      <c r="AA19" s="66" t="s">
        <v>1232</v>
      </c>
      <c r="AB19" s="121">
        <v>4755502</v>
      </c>
      <c r="AC19" s="122">
        <v>3124</v>
      </c>
      <c r="AD19" s="122">
        <v>1105</v>
      </c>
      <c r="AE19" s="122">
        <v>2019</v>
      </c>
    </row>
    <row r="20" spans="1:31" ht="15.75" thickBot="1">
      <c r="A20" s="46" t="s">
        <v>120</v>
      </c>
      <c r="B20" s="93" t="s">
        <v>120</v>
      </c>
      <c r="C20" s="117">
        <v>678</v>
      </c>
      <c r="D20" s="33"/>
      <c r="E20" s="115" t="s">
        <v>120</v>
      </c>
      <c r="F20" s="115">
        <v>697</v>
      </c>
      <c r="G20" s="105"/>
      <c r="I20" s="100" t="s">
        <v>16</v>
      </c>
      <c r="J20" s="101">
        <v>22357</v>
      </c>
      <c r="L20" s="93" t="s">
        <v>16</v>
      </c>
      <c r="M20" s="96">
        <v>21314</v>
      </c>
      <c r="O20" s="68">
        <v>5612100</v>
      </c>
      <c r="P20" s="66" t="s">
        <v>1302</v>
      </c>
      <c r="Q20" s="69">
        <v>2663</v>
      </c>
      <c r="R20" s="69">
        <v>1626</v>
      </c>
      <c r="S20" s="69">
        <v>1037</v>
      </c>
      <c r="U20" s="97" t="s">
        <v>1302</v>
      </c>
      <c r="V20" s="68">
        <v>5612100</v>
      </c>
      <c r="W20" s="69">
        <v>2819</v>
      </c>
      <c r="X20" s="69">
        <v>1719</v>
      </c>
      <c r="Y20" s="69">
        <v>1100</v>
      </c>
      <c r="AA20" s="66" t="s">
        <v>1302</v>
      </c>
      <c r="AB20" s="121">
        <v>5612100</v>
      </c>
      <c r="AC20" s="122">
        <v>2921</v>
      </c>
      <c r="AD20" s="122">
        <v>1777</v>
      </c>
      <c r="AE20" s="122">
        <v>1144</v>
      </c>
    </row>
    <row r="21" spans="1:31" ht="23.25" thickBot="1">
      <c r="A21" s="46" t="s">
        <v>103</v>
      </c>
      <c r="B21" s="94" t="s">
        <v>103</v>
      </c>
      <c r="C21" s="118">
        <v>1010</v>
      </c>
      <c r="D21" s="111"/>
      <c r="E21" s="115" t="s">
        <v>103</v>
      </c>
      <c r="F21" s="116">
        <v>1087</v>
      </c>
      <c r="G21" s="107"/>
      <c r="I21" s="100" t="s">
        <v>17</v>
      </c>
      <c r="J21" s="101">
        <v>133738</v>
      </c>
      <c r="L21" s="94" t="s">
        <v>17</v>
      </c>
      <c r="M21" s="95">
        <v>127165</v>
      </c>
      <c r="O21" s="68">
        <v>8230001</v>
      </c>
      <c r="P21" s="66" t="s">
        <v>1384</v>
      </c>
      <c r="Q21" s="69">
        <v>2483</v>
      </c>
      <c r="R21" s="69">
        <v>1346</v>
      </c>
      <c r="S21" s="69">
        <v>1137</v>
      </c>
      <c r="U21" s="97" t="s">
        <v>1384</v>
      </c>
      <c r="V21" s="68">
        <v>8230001</v>
      </c>
      <c r="W21" s="69">
        <v>2620</v>
      </c>
      <c r="X21" s="69">
        <v>1426</v>
      </c>
      <c r="Y21" s="69">
        <v>1194</v>
      </c>
      <c r="AA21" s="66" t="s">
        <v>1339</v>
      </c>
      <c r="AB21" s="121">
        <v>7319002</v>
      </c>
      <c r="AC21" s="122">
        <v>2720</v>
      </c>
      <c r="AD21" s="122">
        <v>1666</v>
      </c>
      <c r="AE21" s="122">
        <v>1054</v>
      </c>
    </row>
    <row r="22" spans="1:31" ht="15.75" thickBot="1">
      <c r="A22" s="46" t="s">
        <v>426</v>
      </c>
      <c r="B22" s="93" t="s">
        <v>426</v>
      </c>
      <c r="C22" s="117">
        <v>82</v>
      </c>
      <c r="D22" s="33"/>
      <c r="E22" s="115" t="s">
        <v>426</v>
      </c>
      <c r="F22" s="115">
        <v>84</v>
      </c>
      <c r="G22" s="105"/>
      <c r="I22" s="100" t="s">
        <v>18</v>
      </c>
      <c r="J22" s="101">
        <v>316288</v>
      </c>
      <c r="L22" s="93" t="s">
        <v>18</v>
      </c>
      <c r="M22" s="96">
        <v>300770</v>
      </c>
      <c r="O22" s="68">
        <v>7319002</v>
      </c>
      <c r="P22" s="66" t="s">
        <v>1339</v>
      </c>
      <c r="Q22" s="69">
        <v>2428</v>
      </c>
      <c r="R22" s="69">
        <v>1499</v>
      </c>
      <c r="S22" s="68">
        <v>929</v>
      </c>
      <c r="U22" s="97" t="s">
        <v>1339</v>
      </c>
      <c r="V22" s="68">
        <v>7319002</v>
      </c>
      <c r="W22" s="69">
        <v>2601</v>
      </c>
      <c r="X22" s="69">
        <v>1597</v>
      </c>
      <c r="Y22" s="69">
        <v>1004</v>
      </c>
      <c r="AA22" s="66" t="s">
        <v>1384</v>
      </c>
      <c r="AB22" s="121">
        <v>8230001</v>
      </c>
      <c r="AC22" s="122">
        <v>2703</v>
      </c>
      <c r="AD22" s="122">
        <v>1460</v>
      </c>
      <c r="AE22" s="122">
        <v>1243</v>
      </c>
    </row>
    <row r="23" spans="1:31" ht="34.5" thickBot="1">
      <c r="A23" s="46" t="s">
        <v>132</v>
      </c>
      <c r="B23" s="94" t="s">
        <v>132</v>
      </c>
      <c r="C23" s="117">
        <v>611</v>
      </c>
      <c r="D23" s="33"/>
      <c r="E23" s="115" t="s">
        <v>132</v>
      </c>
      <c r="F23" s="115">
        <v>636</v>
      </c>
      <c r="G23" s="106"/>
      <c r="I23" s="100" t="s">
        <v>19</v>
      </c>
      <c r="J23" s="101">
        <v>36764</v>
      </c>
      <c r="L23" s="94" t="s">
        <v>19</v>
      </c>
      <c r="M23" s="95">
        <v>35239</v>
      </c>
      <c r="O23" s="68">
        <v>4729699</v>
      </c>
      <c r="P23" s="66" t="s">
        <v>1212</v>
      </c>
      <c r="Q23" s="69">
        <v>2425</v>
      </c>
      <c r="R23" s="69">
        <v>1044</v>
      </c>
      <c r="S23" s="69">
        <v>1381</v>
      </c>
      <c r="U23" s="97" t="s">
        <v>1212</v>
      </c>
      <c r="V23" s="68">
        <v>4729699</v>
      </c>
      <c r="W23" s="69">
        <v>2544</v>
      </c>
      <c r="X23" s="69">
        <v>1099</v>
      </c>
      <c r="Y23" s="69">
        <v>1445</v>
      </c>
      <c r="AA23" s="66" t="s">
        <v>1212</v>
      </c>
      <c r="AB23" s="121">
        <v>4729699</v>
      </c>
      <c r="AC23" s="122">
        <v>2621</v>
      </c>
      <c r="AD23" s="122">
        <v>1137</v>
      </c>
      <c r="AE23" s="122">
        <v>1484</v>
      </c>
    </row>
    <row r="24" spans="1:31" ht="24" thickBot="1">
      <c r="A24" s="46" t="s">
        <v>560</v>
      </c>
      <c r="B24" s="93" t="s">
        <v>560</v>
      </c>
      <c r="C24" s="117">
        <v>52</v>
      </c>
      <c r="D24" s="33"/>
      <c r="E24" s="115" t="s">
        <v>560</v>
      </c>
      <c r="F24" s="115">
        <v>54</v>
      </c>
      <c r="G24" s="105"/>
      <c r="I24" s="100" t="s">
        <v>20</v>
      </c>
      <c r="J24" s="101">
        <v>21322</v>
      </c>
      <c r="L24" s="93" t="s">
        <v>20</v>
      </c>
      <c r="M24" s="96">
        <v>20225</v>
      </c>
      <c r="O24" s="68">
        <v>5611201</v>
      </c>
      <c r="P24" s="66" t="s">
        <v>1299</v>
      </c>
      <c r="Q24" s="69">
        <v>2171</v>
      </c>
      <c r="R24" s="68">
        <v>879</v>
      </c>
      <c r="S24" s="69">
        <v>1292</v>
      </c>
      <c r="U24" s="97" t="s">
        <v>1278</v>
      </c>
      <c r="V24" s="68">
        <v>4930201</v>
      </c>
      <c r="W24" s="69">
        <v>2314</v>
      </c>
      <c r="X24" s="69">
        <v>2006</v>
      </c>
      <c r="Y24" s="68">
        <v>308</v>
      </c>
      <c r="AA24" s="66" t="s">
        <v>1278</v>
      </c>
      <c r="AB24" s="121">
        <v>4930201</v>
      </c>
      <c r="AC24" s="122">
        <v>2424</v>
      </c>
      <c r="AD24" s="122">
        <v>2102</v>
      </c>
      <c r="AE24" s="121">
        <v>322</v>
      </c>
    </row>
    <row r="25" spans="1:31" ht="15.75" thickBot="1">
      <c r="A25" s="46" t="s">
        <v>241</v>
      </c>
      <c r="B25" s="94" t="s">
        <v>241</v>
      </c>
      <c r="C25" s="117">
        <v>243</v>
      </c>
      <c r="D25" s="33"/>
      <c r="E25" s="115" t="s">
        <v>241</v>
      </c>
      <c r="F25" s="115">
        <v>255</v>
      </c>
      <c r="G25" s="106"/>
      <c r="I25" s="100" t="s">
        <v>21</v>
      </c>
      <c r="J25" s="101">
        <v>5572</v>
      </c>
      <c r="L25" s="94" t="s">
        <v>21</v>
      </c>
      <c r="M25" s="95">
        <v>5310</v>
      </c>
      <c r="O25" s="68">
        <v>4930201</v>
      </c>
      <c r="P25" s="66" t="s">
        <v>1278</v>
      </c>
      <c r="Q25" s="69">
        <v>2145</v>
      </c>
      <c r="R25" s="69">
        <v>1853</v>
      </c>
      <c r="S25" s="68">
        <v>292</v>
      </c>
      <c r="U25" s="97" t="s">
        <v>1299</v>
      </c>
      <c r="V25" s="68">
        <v>5611201</v>
      </c>
      <c r="W25" s="69">
        <v>2289</v>
      </c>
      <c r="X25" s="68">
        <v>924</v>
      </c>
      <c r="Y25" s="69">
        <v>1365</v>
      </c>
      <c r="AA25" s="66" t="s">
        <v>1299</v>
      </c>
      <c r="AB25" s="121">
        <v>5611201</v>
      </c>
      <c r="AC25" s="122">
        <v>2367</v>
      </c>
      <c r="AD25" s="121">
        <v>945</v>
      </c>
      <c r="AE25" s="122">
        <v>1422</v>
      </c>
    </row>
    <row r="26" spans="1:31" ht="15.75" thickBot="1">
      <c r="A26" s="46" t="s">
        <v>356</v>
      </c>
      <c r="B26" s="93" t="s">
        <v>356</v>
      </c>
      <c r="C26" s="117">
        <v>115</v>
      </c>
      <c r="D26" s="33"/>
      <c r="E26" s="115" t="s">
        <v>356</v>
      </c>
      <c r="F26" s="115">
        <v>121</v>
      </c>
      <c r="G26" s="105"/>
      <c r="I26" s="100" t="s">
        <v>22</v>
      </c>
      <c r="J26" s="101">
        <v>148522</v>
      </c>
      <c r="L26" s="93" t="s">
        <v>22</v>
      </c>
      <c r="M26" s="96">
        <v>141448</v>
      </c>
      <c r="O26" s="68">
        <v>2542000</v>
      </c>
      <c r="P26" s="66" t="s">
        <v>1064</v>
      </c>
      <c r="Q26" s="69">
        <v>2139</v>
      </c>
      <c r="R26" s="69">
        <v>1976</v>
      </c>
      <c r="S26" s="68">
        <v>163</v>
      </c>
      <c r="U26" s="97" t="s">
        <v>1064</v>
      </c>
      <c r="V26" s="68">
        <v>2542000</v>
      </c>
      <c r="W26" s="69">
        <v>2268</v>
      </c>
      <c r="X26" s="69">
        <v>2094</v>
      </c>
      <c r="Y26" s="68">
        <v>174</v>
      </c>
      <c r="AA26" s="66" t="s">
        <v>1064</v>
      </c>
      <c r="AB26" s="121">
        <v>2542000</v>
      </c>
      <c r="AC26" s="122">
        <v>2338</v>
      </c>
      <c r="AD26" s="122">
        <v>2159</v>
      </c>
      <c r="AE26" s="121">
        <v>179</v>
      </c>
    </row>
    <row r="27" spans="1:31" ht="15.75" thickBot="1">
      <c r="A27" s="46" t="s">
        <v>377</v>
      </c>
      <c r="B27" s="94" t="s">
        <v>377</v>
      </c>
      <c r="C27" s="117">
        <v>100</v>
      </c>
      <c r="D27" s="33"/>
      <c r="E27" s="115" t="s">
        <v>377</v>
      </c>
      <c r="F27" s="115">
        <v>103</v>
      </c>
      <c r="G27" s="106"/>
      <c r="I27" s="100" t="s">
        <v>23</v>
      </c>
      <c r="J27" s="101">
        <v>86189</v>
      </c>
      <c r="L27" s="94" t="s">
        <v>23</v>
      </c>
      <c r="M27" s="95">
        <v>81854</v>
      </c>
      <c r="O27" s="68">
        <v>4755503</v>
      </c>
      <c r="P27" s="66" t="s">
        <v>1233</v>
      </c>
      <c r="Q27" s="69">
        <v>2127</v>
      </c>
      <c r="R27" s="69">
        <v>1200</v>
      </c>
      <c r="S27" s="68">
        <v>927</v>
      </c>
      <c r="U27" s="97" t="s">
        <v>1233</v>
      </c>
      <c r="V27" s="68">
        <v>4755503</v>
      </c>
      <c r="W27" s="69">
        <v>2245</v>
      </c>
      <c r="X27" s="69">
        <v>1266</v>
      </c>
      <c r="Y27" s="68">
        <v>979</v>
      </c>
      <c r="AA27" s="66" t="s">
        <v>1233</v>
      </c>
      <c r="AB27" s="121">
        <v>4755503</v>
      </c>
      <c r="AC27" s="122">
        <v>2335</v>
      </c>
      <c r="AD27" s="122">
        <v>1309</v>
      </c>
      <c r="AE27" s="122">
        <v>1026</v>
      </c>
    </row>
    <row r="28" spans="1:31" ht="24" thickBot="1">
      <c r="A28" s="46" t="s">
        <v>541</v>
      </c>
      <c r="B28" s="93" t="s">
        <v>541</v>
      </c>
      <c r="C28" s="117">
        <v>55</v>
      </c>
      <c r="D28" s="33"/>
      <c r="E28" s="115" t="s">
        <v>541</v>
      </c>
      <c r="F28" s="115">
        <v>59</v>
      </c>
      <c r="G28" s="105"/>
      <c r="I28" s="100" t="s">
        <v>24</v>
      </c>
      <c r="J28" s="101">
        <v>18533</v>
      </c>
      <c r="L28" s="93" t="s">
        <v>24</v>
      </c>
      <c r="M28" s="96">
        <v>17878</v>
      </c>
      <c r="O28" s="68">
        <v>4789001</v>
      </c>
      <c r="P28" s="66" t="s">
        <v>1261</v>
      </c>
      <c r="Q28" s="69">
        <v>2038</v>
      </c>
      <c r="R28" s="68">
        <v>511</v>
      </c>
      <c r="S28" s="69">
        <v>1527</v>
      </c>
      <c r="U28" s="97" t="s">
        <v>1004</v>
      </c>
      <c r="V28" s="68">
        <v>1412601</v>
      </c>
      <c r="W28" s="69">
        <v>2182</v>
      </c>
      <c r="X28" s="68">
        <v>248</v>
      </c>
      <c r="Y28" s="69">
        <v>1934</v>
      </c>
      <c r="AA28" s="66" t="s">
        <v>1004</v>
      </c>
      <c r="AB28" s="121">
        <v>1412601</v>
      </c>
      <c r="AC28" s="122">
        <v>2269</v>
      </c>
      <c r="AD28" s="121">
        <v>258</v>
      </c>
      <c r="AE28" s="122">
        <v>2011</v>
      </c>
    </row>
    <row r="29" spans="1:31" ht="23.25" thickBot="1">
      <c r="A29" s="46" t="s">
        <v>422</v>
      </c>
      <c r="B29" s="94" t="s">
        <v>422</v>
      </c>
      <c r="C29" s="117">
        <v>86</v>
      </c>
      <c r="D29" s="33"/>
      <c r="E29" s="115" t="s">
        <v>422</v>
      </c>
      <c r="F29" s="115">
        <v>86</v>
      </c>
      <c r="G29" s="106"/>
      <c r="I29" s="100" t="s">
        <v>25</v>
      </c>
      <c r="J29" s="101">
        <v>630092</v>
      </c>
      <c r="L29" s="94" t="s">
        <v>25</v>
      </c>
      <c r="M29" s="95">
        <v>598403</v>
      </c>
      <c r="O29" s="68">
        <v>3299099</v>
      </c>
      <c r="P29" s="66" t="s">
        <v>1091</v>
      </c>
      <c r="Q29" s="69">
        <v>2034</v>
      </c>
      <c r="R29" s="68">
        <v>496</v>
      </c>
      <c r="S29" s="69">
        <v>1538</v>
      </c>
      <c r="U29" s="97" t="s">
        <v>1091</v>
      </c>
      <c r="V29" s="68">
        <v>3299099</v>
      </c>
      <c r="W29" s="69">
        <v>2132</v>
      </c>
      <c r="X29" s="68">
        <v>513</v>
      </c>
      <c r="Y29" s="69">
        <v>1619</v>
      </c>
      <c r="AA29" s="66" t="s">
        <v>1091</v>
      </c>
      <c r="AB29" s="121">
        <v>3299099</v>
      </c>
      <c r="AC29" s="122">
        <v>2192</v>
      </c>
      <c r="AD29" s="121">
        <v>526</v>
      </c>
      <c r="AE29" s="122">
        <v>1666</v>
      </c>
    </row>
    <row r="30" spans="1:31" ht="15.75" thickBot="1">
      <c r="A30" s="46" t="s">
        <v>536</v>
      </c>
      <c r="B30" s="93" t="s">
        <v>536</v>
      </c>
      <c r="C30" s="117">
        <v>53</v>
      </c>
      <c r="D30" s="33"/>
      <c r="E30" s="115" t="s">
        <v>536</v>
      </c>
      <c r="F30" s="115">
        <v>57</v>
      </c>
      <c r="G30" s="105"/>
      <c r="I30" s="100" t="s">
        <v>26</v>
      </c>
      <c r="J30" s="101">
        <v>22205</v>
      </c>
      <c r="L30" s="93" t="s">
        <v>26</v>
      </c>
      <c r="M30" s="96">
        <v>21370</v>
      </c>
      <c r="O30" s="68">
        <v>1412601</v>
      </c>
      <c r="P30" s="66" t="s">
        <v>1004</v>
      </c>
      <c r="Q30" s="69">
        <v>2018</v>
      </c>
      <c r="R30" s="68">
        <v>231</v>
      </c>
      <c r="S30" s="69">
        <v>1787</v>
      </c>
      <c r="U30" s="97" t="s">
        <v>1261</v>
      </c>
      <c r="V30" s="68">
        <v>4789001</v>
      </c>
      <c r="W30" s="69">
        <v>2129</v>
      </c>
      <c r="X30" s="68">
        <v>535</v>
      </c>
      <c r="Y30" s="69">
        <v>1594</v>
      </c>
      <c r="AA30" s="66" t="s">
        <v>1261</v>
      </c>
      <c r="AB30" s="121">
        <v>4789001</v>
      </c>
      <c r="AC30" s="122">
        <v>2174</v>
      </c>
      <c r="AD30" s="121">
        <v>549</v>
      </c>
      <c r="AE30" s="122">
        <v>1625</v>
      </c>
    </row>
    <row r="31" spans="1:31" ht="30" thickBot="1">
      <c r="A31" s="46" t="s">
        <v>311</v>
      </c>
      <c r="B31" s="94" t="s">
        <v>311</v>
      </c>
      <c r="C31" s="117">
        <v>151</v>
      </c>
      <c r="D31" s="33"/>
      <c r="E31" s="115" t="s">
        <v>311</v>
      </c>
      <c r="F31" s="115">
        <v>158</v>
      </c>
      <c r="G31" s="106"/>
      <c r="I31" s="91" t="s">
        <v>27</v>
      </c>
      <c r="J31" s="92">
        <f>SUM(J4:J30)</f>
        <v>2608155</v>
      </c>
      <c r="L31" s="91" t="s">
        <v>27</v>
      </c>
      <c r="M31" s="92">
        <v>2483254</v>
      </c>
      <c r="O31" s="68">
        <v>4751201</v>
      </c>
      <c r="P31" s="66" t="s">
        <v>1224</v>
      </c>
      <c r="Q31" s="69">
        <v>1999</v>
      </c>
      <c r="R31" s="69">
        <v>1518</v>
      </c>
      <c r="S31" s="68">
        <v>481</v>
      </c>
      <c r="U31" s="97" t="s">
        <v>1224</v>
      </c>
      <c r="V31" s="68">
        <v>4751201</v>
      </c>
      <c r="W31" s="69">
        <v>2100</v>
      </c>
      <c r="X31" s="69">
        <v>1580</v>
      </c>
      <c r="Y31" s="68">
        <v>520</v>
      </c>
      <c r="AA31" s="66" t="s">
        <v>1224</v>
      </c>
      <c r="AB31" s="121">
        <v>4751201</v>
      </c>
      <c r="AC31" s="122">
        <v>2147</v>
      </c>
      <c r="AD31" s="122">
        <v>1614</v>
      </c>
      <c r="AE31" s="121">
        <v>533</v>
      </c>
    </row>
    <row r="32" spans="1:31" ht="24" thickBot="1">
      <c r="A32" s="46" t="s">
        <v>597</v>
      </c>
      <c r="B32" s="93" t="s">
        <v>597</v>
      </c>
      <c r="C32" s="117">
        <v>41</v>
      </c>
      <c r="D32" s="33"/>
      <c r="E32" s="115" t="s">
        <v>597</v>
      </c>
      <c r="F32" s="115">
        <v>43</v>
      </c>
      <c r="G32" s="105"/>
      <c r="O32" s="68">
        <v>4520005</v>
      </c>
      <c r="P32" s="66" t="s">
        <v>1155</v>
      </c>
      <c r="Q32" s="69">
        <v>1901</v>
      </c>
      <c r="R32" s="69">
        <v>1596</v>
      </c>
      <c r="S32" s="68">
        <v>305</v>
      </c>
      <c r="U32" s="97" t="s">
        <v>1155</v>
      </c>
      <c r="V32" s="68">
        <v>4520005</v>
      </c>
      <c r="W32" s="69">
        <v>2020</v>
      </c>
      <c r="X32" s="69">
        <v>1698</v>
      </c>
      <c r="Y32" s="68">
        <v>322</v>
      </c>
      <c r="AA32" s="66" t="s">
        <v>1155</v>
      </c>
      <c r="AB32" s="121">
        <v>4520005</v>
      </c>
      <c r="AC32" s="122">
        <v>2087</v>
      </c>
      <c r="AD32" s="122">
        <v>1754</v>
      </c>
      <c r="AE32" s="121">
        <v>333</v>
      </c>
    </row>
    <row r="33" spans="1:31" ht="24" thickBot="1">
      <c r="A33" s="46" t="s">
        <v>762</v>
      </c>
      <c r="B33" s="94" t="s">
        <v>762</v>
      </c>
      <c r="C33" s="117">
        <v>21</v>
      </c>
      <c r="D33" s="33"/>
      <c r="E33" s="115" t="s">
        <v>762</v>
      </c>
      <c r="F33" s="115">
        <v>23</v>
      </c>
      <c r="G33" s="106"/>
      <c r="O33" s="68">
        <v>4789099</v>
      </c>
      <c r="P33" s="66" t="s">
        <v>1269</v>
      </c>
      <c r="Q33" s="69">
        <v>1723</v>
      </c>
      <c r="R33" s="68">
        <v>692</v>
      </c>
      <c r="S33" s="69">
        <v>1031</v>
      </c>
      <c r="U33" s="97" t="s">
        <v>1269</v>
      </c>
      <c r="V33" s="68">
        <v>4789099</v>
      </c>
      <c r="W33" s="69">
        <v>1826</v>
      </c>
      <c r="X33" s="68">
        <v>748</v>
      </c>
      <c r="Y33" s="69">
        <v>1078</v>
      </c>
      <c r="AA33" s="66" t="s">
        <v>1269</v>
      </c>
      <c r="AB33" s="121">
        <v>4789099</v>
      </c>
      <c r="AC33" s="122">
        <v>1874</v>
      </c>
      <c r="AD33" s="121">
        <v>768</v>
      </c>
      <c r="AE33" s="122">
        <v>1106</v>
      </c>
    </row>
    <row r="34" spans="1:31" ht="15.75" thickBot="1">
      <c r="A34" s="46" t="s">
        <v>194</v>
      </c>
      <c r="B34" s="93" t="s">
        <v>194</v>
      </c>
      <c r="C34" s="117">
        <v>288</v>
      </c>
      <c r="D34" s="33"/>
      <c r="E34" s="115" t="s">
        <v>194</v>
      </c>
      <c r="F34" s="115">
        <v>305</v>
      </c>
      <c r="G34" s="105"/>
      <c r="O34" s="68">
        <v>4782201</v>
      </c>
      <c r="P34" s="66" t="s">
        <v>1254</v>
      </c>
      <c r="Q34" s="69">
        <v>1695</v>
      </c>
      <c r="R34" s="68">
        <v>808</v>
      </c>
      <c r="S34" s="68">
        <v>887</v>
      </c>
      <c r="U34" s="97" t="s">
        <v>1254</v>
      </c>
      <c r="V34" s="68">
        <v>4782201</v>
      </c>
      <c r="W34" s="69">
        <v>1769</v>
      </c>
      <c r="X34" s="68">
        <v>843</v>
      </c>
      <c r="Y34" s="68">
        <v>926</v>
      </c>
      <c r="AA34" s="66" t="s">
        <v>1254</v>
      </c>
      <c r="AB34" s="121">
        <v>4782201</v>
      </c>
      <c r="AC34" s="122">
        <v>1820</v>
      </c>
      <c r="AD34" s="121">
        <v>873</v>
      </c>
      <c r="AE34" s="121">
        <v>947</v>
      </c>
    </row>
    <row r="35" spans="1:31" ht="15.75" thickBot="1">
      <c r="A35" s="46" t="s">
        <v>336</v>
      </c>
      <c r="B35" s="94" t="s">
        <v>336</v>
      </c>
      <c r="C35" s="117">
        <v>141</v>
      </c>
      <c r="D35" s="33"/>
      <c r="E35" s="115" t="s">
        <v>336</v>
      </c>
      <c r="F35" s="115">
        <v>152</v>
      </c>
      <c r="G35" s="106"/>
      <c r="O35" s="68">
        <v>5320202</v>
      </c>
      <c r="P35" s="66" t="s">
        <v>1293</v>
      </c>
      <c r="Q35" s="69">
        <v>1659</v>
      </c>
      <c r="R35" s="69">
        <v>1471</v>
      </c>
      <c r="S35" s="68">
        <v>188</v>
      </c>
      <c r="U35" s="97" t="s">
        <v>1293</v>
      </c>
      <c r="V35" s="68">
        <v>5320202</v>
      </c>
      <c r="W35" s="69">
        <v>1740</v>
      </c>
      <c r="X35" s="69">
        <v>1539</v>
      </c>
      <c r="Y35" s="68">
        <v>201</v>
      </c>
      <c r="AA35" s="66" t="s">
        <v>1293</v>
      </c>
      <c r="AB35" s="121">
        <v>5320202</v>
      </c>
      <c r="AC35" s="122">
        <v>1801</v>
      </c>
      <c r="AD35" s="122">
        <v>1592</v>
      </c>
      <c r="AE35" s="121">
        <v>209</v>
      </c>
    </row>
    <row r="36" spans="1:31" ht="24" thickBot="1">
      <c r="A36" s="46" t="s">
        <v>537</v>
      </c>
      <c r="B36" s="93" t="s">
        <v>537</v>
      </c>
      <c r="C36" s="117">
        <v>60</v>
      </c>
      <c r="D36" s="33"/>
      <c r="E36" s="115" t="s">
        <v>537</v>
      </c>
      <c r="F36" s="115">
        <v>63</v>
      </c>
      <c r="G36" s="105"/>
      <c r="O36" s="68">
        <v>4520002</v>
      </c>
      <c r="P36" s="66" t="s">
        <v>1152</v>
      </c>
      <c r="Q36" s="69">
        <v>1621</v>
      </c>
      <c r="R36" s="69">
        <v>1506</v>
      </c>
      <c r="S36" s="68">
        <v>115</v>
      </c>
      <c r="U36" s="97" t="s">
        <v>1152</v>
      </c>
      <c r="V36" s="68">
        <v>4520002</v>
      </c>
      <c r="W36" s="69">
        <v>1706</v>
      </c>
      <c r="X36" s="69">
        <v>1586</v>
      </c>
      <c r="Y36" s="68">
        <v>120</v>
      </c>
      <c r="AA36" s="66" t="s">
        <v>1152</v>
      </c>
      <c r="AB36" s="121">
        <v>4520002</v>
      </c>
      <c r="AC36" s="122">
        <v>1767</v>
      </c>
      <c r="AD36" s="122">
        <v>1642</v>
      </c>
      <c r="AE36" s="121">
        <v>125</v>
      </c>
    </row>
    <row r="37" spans="1:31" ht="15.75" thickBot="1">
      <c r="A37" s="46" t="s">
        <v>400</v>
      </c>
      <c r="B37" s="94" t="s">
        <v>400</v>
      </c>
      <c r="C37" s="117">
        <v>92</v>
      </c>
      <c r="D37" s="33"/>
      <c r="E37" s="115" t="s">
        <v>400</v>
      </c>
      <c r="F37" s="115">
        <v>96</v>
      </c>
      <c r="G37" s="106"/>
      <c r="O37" s="68">
        <v>3101200</v>
      </c>
      <c r="P37" s="66" t="s">
        <v>1072</v>
      </c>
      <c r="Q37" s="69">
        <v>1568</v>
      </c>
      <c r="R37" s="69">
        <v>1459</v>
      </c>
      <c r="S37" s="68">
        <v>109</v>
      </c>
      <c r="U37" s="97" t="s">
        <v>1072</v>
      </c>
      <c r="V37" s="68">
        <v>3101200</v>
      </c>
      <c r="W37" s="69">
        <v>1676</v>
      </c>
      <c r="X37" s="69">
        <v>1558</v>
      </c>
      <c r="Y37" s="68">
        <v>118</v>
      </c>
      <c r="AA37" s="66" t="s">
        <v>1072</v>
      </c>
      <c r="AB37" s="121">
        <v>3101200</v>
      </c>
      <c r="AC37" s="122">
        <v>1730</v>
      </c>
      <c r="AD37" s="122">
        <v>1608</v>
      </c>
      <c r="AE37" s="121">
        <v>122</v>
      </c>
    </row>
    <row r="38" spans="1:31" ht="15.75" thickBot="1">
      <c r="A38" s="46" t="s">
        <v>523</v>
      </c>
      <c r="B38" s="93" t="s">
        <v>523</v>
      </c>
      <c r="C38" s="117">
        <v>62</v>
      </c>
      <c r="D38" s="33"/>
      <c r="E38" s="115" t="s">
        <v>523</v>
      </c>
      <c r="F38" s="115">
        <v>69</v>
      </c>
      <c r="G38" s="105"/>
      <c r="O38" s="68">
        <v>4722901</v>
      </c>
      <c r="P38" s="66" t="s">
        <v>1207</v>
      </c>
      <c r="Q38" s="69">
        <v>1527</v>
      </c>
      <c r="R38" s="69">
        <v>1048</v>
      </c>
      <c r="S38" s="68">
        <v>479</v>
      </c>
      <c r="U38" s="97" t="s">
        <v>1207</v>
      </c>
      <c r="V38" s="68">
        <v>4722901</v>
      </c>
      <c r="W38" s="69">
        <v>1599</v>
      </c>
      <c r="X38" s="69">
        <v>1100</v>
      </c>
      <c r="Y38" s="68">
        <v>499</v>
      </c>
      <c r="AA38" s="66" t="s">
        <v>1404</v>
      </c>
      <c r="AB38" s="121">
        <v>8599699</v>
      </c>
      <c r="AC38" s="122">
        <v>1701</v>
      </c>
      <c r="AD38" s="121">
        <v>903</v>
      </c>
      <c r="AE38" s="121">
        <v>798</v>
      </c>
    </row>
    <row r="39" spans="1:31" ht="15.75" thickBot="1">
      <c r="A39" s="46" t="s">
        <v>824</v>
      </c>
      <c r="B39" s="94" t="s">
        <v>824</v>
      </c>
      <c r="C39" s="117">
        <v>12</v>
      </c>
      <c r="D39" s="33"/>
      <c r="E39" s="115" t="s">
        <v>824</v>
      </c>
      <c r="F39" s="115">
        <v>14</v>
      </c>
      <c r="G39" s="106"/>
      <c r="O39" s="68">
        <v>4724500</v>
      </c>
      <c r="P39" s="66" t="s">
        <v>1210</v>
      </c>
      <c r="Q39" s="69">
        <v>1356</v>
      </c>
      <c r="R39" s="68">
        <v>740</v>
      </c>
      <c r="S39" s="68">
        <v>616</v>
      </c>
      <c r="U39" s="97" t="s">
        <v>1404</v>
      </c>
      <c r="V39" s="68">
        <v>8599699</v>
      </c>
      <c r="W39" s="69">
        <v>1440</v>
      </c>
      <c r="X39" s="68">
        <v>724</v>
      </c>
      <c r="Y39" s="68">
        <v>716</v>
      </c>
      <c r="AA39" s="66" t="s">
        <v>1207</v>
      </c>
      <c r="AB39" s="121">
        <v>4722901</v>
      </c>
      <c r="AC39" s="122">
        <v>1656</v>
      </c>
      <c r="AD39" s="122">
        <v>1142</v>
      </c>
      <c r="AE39" s="121">
        <v>514</v>
      </c>
    </row>
    <row r="40" spans="1:31" ht="15.75" thickBot="1">
      <c r="A40" s="46" t="s">
        <v>876</v>
      </c>
      <c r="B40" s="93" t="s">
        <v>876</v>
      </c>
      <c r="C40" s="117">
        <v>8</v>
      </c>
      <c r="D40" s="33"/>
      <c r="E40" s="115" t="s">
        <v>876</v>
      </c>
      <c r="F40" s="115">
        <v>8</v>
      </c>
      <c r="G40" s="105"/>
      <c r="O40" s="68">
        <v>8299707</v>
      </c>
      <c r="P40" s="66" t="s">
        <v>1391</v>
      </c>
      <c r="Q40" s="69">
        <v>1309</v>
      </c>
      <c r="R40" s="68">
        <v>838</v>
      </c>
      <c r="S40" s="68">
        <v>471</v>
      </c>
      <c r="U40" s="97" t="s">
        <v>1210</v>
      </c>
      <c r="V40" s="68">
        <v>4724500</v>
      </c>
      <c r="W40" s="69">
        <v>1429</v>
      </c>
      <c r="X40" s="68">
        <v>787</v>
      </c>
      <c r="Y40" s="68">
        <v>642</v>
      </c>
      <c r="AA40" s="66" t="s">
        <v>1210</v>
      </c>
      <c r="AB40" s="121">
        <v>4724500</v>
      </c>
      <c r="AC40" s="122">
        <v>1480</v>
      </c>
      <c r="AD40" s="121">
        <v>815</v>
      </c>
      <c r="AE40" s="121">
        <v>665</v>
      </c>
    </row>
    <row r="41" spans="1:31" ht="15.75" thickBot="1">
      <c r="A41" s="46" t="s">
        <v>689</v>
      </c>
      <c r="B41" s="94" t="s">
        <v>689</v>
      </c>
      <c r="C41" s="117">
        <v>27</v>
      </c>
      <c r="D41" s="33"/>
      <c r="E41" s="115" t="s">
        <v>689</v>
      </c>
      <c r="F41" s="115">
        <v>29</v>
      </c>
      <c r="G41" s="106"/>
      <c r="O41" s="68">
        <v>8599699</v>
      </c>
      <c r="P41" s="66" t="s">
        <v>1404</v>
      </c>
      <c r="Q41" s="69">
        <v>1296</v>
      </c>
      <c r="R41" s="68">
        <v>639</v>
      </c>
      <c r="S41" s="68">
        <v>657</v>
      </c>
      <c r="U41" s="97" t="s">
        <v>1391</v>
      </c>
      <c r="V41" s="68">
        <v>8299707</v>
      </c>
      <c r="W41" s="69">
        <v>1339</v>
      </c>
      <c r="X41" s="68">
        <v>853</v>
      </c>
      <c r="Y41" s="68">
        <v>486</v>
      </c>
      <c r="AA41" s="66" t="s">
        <v>1391</v>
      </c>
      <c r="AB41" s="121">
        <v>8299707</v>
      </c>
      <c r="AC41" s="122">
        <v>1354</v>
      </c>
      <c r="AD41" s="121">
        <v>864</v>
      </c>
      <c r="AE41" s="121">
        <v>490</v>
      </c>
    </row>
    <row r="42" spans="1:31" ht="23.25" thickBot="1">
      <c r="A42" s="46" t="s">
        <v>135</v>
      </c>
      <c r="B42" s="93" t="s">
        <v>135</v>
      </c>
      <c r="C42" s="117">
        <v>529</v>
      </c>
      <c r="D42" s="33"/>
      <c r="E42" s="115" t="s">
        <v>135</v>
      </c>
      <c r="F42" s="115">
        <v>558</v>
      </c>
      <c r="G42" s="105"/>
      <c r="O42" s="68">
        <v>7420001</v>
      </c>
      <c r="P42" s="66" t="s">
        <v>1344</v>
      </c>
      <c r="Q42" s="69">
        <v>1195</v>
      </c>
      <c r="R42" s="68">
        <v>742</v>
      </c>
      <c r="S42" s="68">
        <v>453</v>
      </c>
      <c r="U42" s="97" t="s">
        <v>1344</v>
      </c>
      <c r="V42" s="68">
        <v>7420001</v>
      </c>
      <c r="W42" s="69">
        <v>1259</v>
      </c>
      <c r="X42" s="68">
        <v>778</v>
      </c>
      <c r="Y42" s="68">
        <v>481</v>
      </c>
      <c r="AA42" s="66" t="s">
        <v>1344</v>
      </c>
      <c r="AB42" s="121">
        <v>7420001</v>
      </c>
      <c r="AC42" s="122">
        <v>1296</v>
      </c>
      <c r="AD42" s="121">
        <v>795</v>
      </c>
      <c r="AE42" s="121">
        <v>501</v>
      </c>
    </row>
    <row r="43" spans="1:31" ht="24" thickBot="1">
      <c r="A43" s="46" t="s">
        <v>88</v>
      </c>
      <c r="B43" s="94" t="s">
        <v>88</v>
      </c>
      <c r="C43" s="118">
        <v>1176</v>
      </c>
      <c r="D43" s="111"/>
      <c r="E43" s="115" t="s">
        <v>88</v>
      </c>
      <c r="F43" s="116">
        <v>1228</v>
      </c>
      <c r="G43" s="107"/>
      <c r="O43" s="68">
        <v>4530703</v>
      </c>
      <c r="P43" s="66" t="s">
        <v>1159</v>
      </c>
      <c r="Q43" s="69">
        <v>1178</v>
      </c>
      <c r="R43" s="68">
        <v>956</v>
      </c>
      <c r="S43" s="68">
        <v>222</v>
      </c>
      <c r="U43" s="97" t="s">
        <v>1159</v>
      </c>
      <c r="V43" s="68">
        <v>4530703</v>
      </c>
      <c r="W43" s="69">
        <v>1248</v>
      </c>
      <c r="X43" s="69">
        <v>1008</v>
      </c>
      <c r="Y43" s="68">
        <v>240</v>
      </c>
      <c r="AA43" s="66" t="s">
        <v>1159</v>
      </c>
      <c r="AB43" s="121">
        <v>4530703</v>
      </c>
      <c r="AC43" s="122">
        <v>1277</v>
      </c>
      <c r="AD43" s="122">
        <v>1029</v>
      </c>
      <c r="AE43" s="121">
        <v>248</v>
      </c>
    </row>
    <row r="44" spans="1:31" ht="24" thickBot="1">
      <c r="A44" s="46" t="s">
        <v>866</v>
      </c>
      <c r="B44" s="93" t="s">
        <v>866</v>
      </c>
      <c r="C44" s="117">
        <v>12</v>
      </c>
      <c r="D44" s="33"/>
      <c r="E44" s="115" t="s">
        <v>866</v>
      </c>
      <c r="F44" s="115">
        <v>14</v>
      </c>
      <c r="G44" s="105"/>
      <c r="O44" s="68">
        <v>4752100</v>
      </c>
      <c r="P44" s="66" t="s">
        <v>1226</v>
      </c>
      <c r="Q44" s="69">
        <v>1170</v>
      </c>
      <c r="R44" s="68">
        <v>827</v>
      </c>
      <c r="S44" s="68">
        <v>343</v>
      </c>
      <c r="U44" s="97" t="s">
        <v>1226</v>
      </c>
      <c r="V44" s="68">
        <v>4752100</v>
      </c>
      <c r="W44" s="69">
        <v>1240</v>
      </c>
      <c r="X44" s="68">
        <v>879</v>
      </c>
      <c r="Y44" s="68">
        <v>361</v>
      </c>
      <c r="AA44" s="66" t="s">
        <v>1226</v>
      </c>
      <c r="AB44" s="121">
        <v>4752100</v>
      </c>
      <c r="AC44" s="122">
        <v>1271</v>
      </c>
      <c r="AD44" s="121">
        <v>899</v>
      </c>
      <c r="AE44" s="121">
        <v>372</v>
      </c>
    </row>
    <row r="45" spans="1:31" ht="15.75" thickBot="1">
      <c r="A45" s="46" t="s">
        <v>796</v>
      </c>
      <c r="B45" s="94" t="s">
        <v>796</v>
      </c>
      <c r="C45" s="117">
        <v>20</v>
      </c>
      <c r="D45" s="33"/>
      <c r="E45" s="115" t="s">
        <v>796</v>
      </c>
      <c r="F45" s="115">
        <v>24</v>
      </c>
      <c r="G45" s="106"/>
      <c r="O45" s="68">
        <v>1091101</v>
      </c>
      <c r="P45" s="66" t="s">
        <v>977</v>
      </c>
      <c r="Q45" s="69">
        <v>1158</v>
      </c>
      <c r="R45" s="68">
        <v>519</v>
      </c>
      <c r="S45" s="68">
        <v>639</v>
      </c>
      <c r="U45" s="97" t="s">
        <v>1204</v>
      </c>
      <c r="V45" s="68">
        <v>4721102</v>
      </c>
      <c r="W45" s="69">
        <v>1173</v>
      </c>
      <c r="X45" s="68">
        <v>554</v>
      </c>
      <c r="Y45" s="68">
        <v>619</v>
      </c>
      <c r="AA45" s="66" t="s">
        <v>1204</v>
      </c>
      <c r="AB45" s="121">
        <v>4721102</v>
      </c>
      <c r="AC45" s="122">
        <v>1202</v>
      </c>
      <c r="AD45" s="121">
        <v>565</v>
      </c>
      <c r="AE45" s="121">
        <v>637</v>
      </c>
    </row>
    <row r="46" spans="1:31" ht="23.25" thickBot="1">
      <c r="A46" s="46" t="s">
        <v>431</v>
      </c>
      <c r="B46" s="93" t="s">
        <v>431</v>
      </c>
      <c r="C46" s="117">
        <v>85</v>
      </c>
      <c r="D46" s="33"/>
      <c r="E46" s="115" t="s">
        <v>431</v>
      </c>
      <c r="F46" s="115">
        <v>89</v>
      </c>
      <c r="G46" s="105"/>
      <c r="O46" s="68">
        <v>4713002</v>
      </c>
      <c r="P46" s="66" t="s">
        <v>1203</v>
      </c>
      <c r="Q46" s="69">
        <v>1129</v>
      </c>
      <c r="R46" s="68">
        <v>510</v>
      </c>
      <c r="S46" s="68">
        <v>619</v>
      </c>
      <c r="U46" s="97" t="s">
        <v>1203</v>
      </c>
      <c r="V46" s="68">
        <v>4713002</v>
      </c>
      <c r="W46" s="69">
        <v>1163</v>
      </c>
      <c r="X46" s="68">
        <v>525</v>
      </c>
      <c r="Y46" s="68">
        <v>638</v>
      </c>
      <c r="AA46" s="66" t="s">
        <v>1203</v>
      </c>
      <c r="AB46" s="121">
        <v>4713002</v>
      </c>
      <c r="AC46" s="122">
        <v>1192</v>
      </c>
      <c r="AD46" s="121">
        <v>542</v>
      </c>
      <c r="AE46" s="121">
        <v>650</v>
      </c>
    </row>
    <row r="47" spans="1:31" ht="15.75" thickBot="1">
      <c r="A47" s="46" t="s">
        <v>789</v>
      </c>
      <c r="B47" s="94" t="s">
        <v>789</v>
      </c>
      <c r="C47" s="117">
        <v>18</v>
      </c>
      <c r="D47" s="33"/>
      <c r="E47" s="115" t="s">
        <v>789</v>
      </c>
      <c r="F47" s="115">
        <v>18</v>
      </c>
      <c r="G47" s="106"/>
      <c r="O47" s="68">
        <v>4721102</v>
      </c>
      <c r="P47" s="66" t="s">
        <v>1204</v>
      </c>
      <c r="Q47" s="69">
        <v>1115</v>
      </c>
      <c r="R47" s="68">
        <v>528</v>
      </c>
      <c r="S47" s="68">
        <v>587</v>
      </c>
      <c r="U47" s="97" t="s">
        <v>977</v>
      </c>
      <c r="V47" s="68">
        <v>1091101</v>
      </c>
      <c r="W47" s="69">
        <v>1145</v>
      </c>
      <c r="X47" s="68">
        <v>514</v>
      </c>
      <c r="Y47" s="68">
        <v>631</v>
      </c>
      <c r="AA47" s="66" t="s">
        <v>1333</v>
      </c>
      <c r="AB47" s="121">
        <v>6920601</v>
      </c>
      <c r="AC47" s="122">
        <v>1144</v>
      </c>
      <c r="AD47" s="121">
        <v>684</v>
      </c>
      <c r="AE47" s="121">
        <v>460</v>
      </c>
    </row>
    <row r="48" spans="1:31" ht="15.75" thickBot="1">
      <c r="A48" s="46" t="s">
        <v>279</v>
      </c>
      <c r="B48" s="93" t="s">
        <v>279</v>
      </c>
      <c r="C48" s="117">
        <v>165</v>
      </c>
      <c r="D48" s="33"/>
      <c r="E48" s="115" t="s">
        <v>279</v>
      </c>
      <c r="F48" s="115">
        <v>168</v>
      </c>
      <c r="G48" s="105"/>
      <c r="O48" s="68">
        <v>6920601</v>
      </c>
      <c r="P48" s="66" t="s">
        <v>1333</v>
      </c>
      <c r="Q48" s="69">
        <v>1064</v>
      </c>
      <c r="R48" s="68">
        <v>641</v>
      </c>
      <c r="S48" s="68">
        <v>423</v>
      </c>
      <c r="U48" s="97" t="s">
        <v>1333</v>
      </c>
      <c r="V48" s="68">
        <v>6920601</v>
      </c>
      <c r="W48" s="69">
        <v>1110</v>
      </c>
      <c r="X48" s="68">
        <v>667</v>
      </c>
      <c r="Y48" s="68">
        <v>443</v>
      </c>
      <c r="AA48" s="66" t="s">
        <v>977</v>
      </c>
      <c r="AB48" s="121">
        <v>1091101</v>
      </c>
      <c r="AC48" s="122">
        <v>1135</v>
      </c>
      <c r="AD48" s="121">
        <v>511</v>
      </c>
      <c r="AE48" s="121">
        <v>624</v>
      </c>
    </row>
    <row r="49" spans="1:31" ht="15.75" thickBot="1">
      <c r="A49" s="46" t="s">
        <v>85</v>
      </c>
      <c r="B49" s="94" t="s">
        <v>85</v>
      </c>
      <c r="C49" s="118">
        <v>1297</v>
      </c>
      <c r="D49" s="111"/>
      <c r="E49" s="115" t="s">
        <v>85</v>
      </c>
      <c r="F49" s="116">
        <v>1373</v>
      </c>
      <c r="G49" s="107"/>
      <c r="O49" s="68">
        <v>4924800</v>
      </c>
      <c r="P49" s="66" t="s">
        <v>1274</v>
      </c>
      <c r="Q49" s="69">
        <v>1015</v>
      </c>
      <c r="R49" s="68">
        <v>775</v>
      </c>
      <c r="S49" s="68">
        <v>240</v>
      </c>
      <c r="U49" s="97" t="s">
        <v>1274</v>
      </c>
      <c r="V49" s="68">
        <v>4924800</v>
      </c>
      <c r="W49" s="69">
        <v>1049</v>
      </c>
      <c r="X49" s="68">
        <v>800</v>
      </c>
      <c r="Y49" s="68">
        <v>249</v>
      </c>
      <c r="AA49" s="66" t="s">
        <v>1156</v>
      </c>
      <c r="AB49" s="121">
        <v>4520006</v>
      </c>
      <c r="AC49" s="122">
        <v>1073</v>
      </c>
      <c r="AD49" s="121">
        <v>947</v>
      </c>
      <c r="AE49" s="121">
        <v>126</v>
      </c>
    </row>
    <row r="50" spans="1:31" ht="15.75" thickBot="1">
      <c r="A50" s="46" t="s">
        <v>434</v>
      </c>
      <c r="B50" s="93" t="s">
        <v>434</v>
      </c>
      <c r="C50" s="117">
        <v>80</v>
      </c>
      <c r="D50" s="33"/>
      <c r="E50" s="115" t="s">
        <v>434</v>
      </c>
      <c r="F50" s="115">
        <v>83</v>
      </c>
      <c r="G50" s="105"/>
      <c r="O50" s="68">
        <v>4520006</v>
      </c>
      <c r="P50" s="66" t="s">
        <v>1156</v>
      </c>
      <c r="Q50" s="69">
        <v>1005</v>
      </c>
      <c r="R50" s="68">
        <v>892</v>
      </c>
      <c r="S50" s="68">
        <v>113</v>
      </c>
      <c r="U50" s="97" t="s">
        <v>1156</v>
      </c>
      <c r="V50" s="68">
        <v>4520006</v>
      </c>
      <c r="W50" s="69">
        <v>1044</v>
      </c>
      <c r="X50" s="68">
        <v>922</v>
      </c>
      <c r="Y50" s="68">
        <v>122</v>
      </c>
      <c r="AA50" s="66" t="s">
        <v>1274</v>
      </c>
      <c r="AB50" s="121">
        <v>4924800</v>
      </c>
      <c r="AC50" s="122">
        <v>1063</v>
      </c>
      <c r="AD50" s="121">
        <v>809</v>
      </c>
      <c r="AE50" s="121">
        <v>254</v>
      </c>
    </row>
    <row r="51" spans="1:31" ht="24" thickBot="1">
      <c r="A51" s="46" t="s">
        <v>141</v>
      </c>
      <c r="B51" s="94" t="s">
        <v>141</v>
      </c>
      <c r="C51" s="117">
        <v>505</v>
      </c>
      <c r="D51" s="33"/>
      <c r="E51" s="115" t="s">
        <v>141</v>
      </c>
      <c r="F51" s="115">
        <v>546</v>
      </c>
      <c r="G51" s="106"/>
      <c r="O51" s="68">
        <v>9521500</v>
      </c>
      <c r="P51" s="66" t="s">
        <v>1429</v>
      </c>
      <c r="Q51" s="68">
        <v>992</v>
      </c>
      <c r="R51" s="68">
        <v>898</v>
      </c>
      <c r="S51" s="68">
        <v>94</v>
      </c>
      <c r="U51" s="97" t="s">
        <v>1429</v>
      </c>
      <c r="V51" s="68">
        <v>9521500</v>
      </c>
      <c r="W51" s="69">
        <v>1029</v>
      </c>
      <c r="X51" s="68">
        <v>931</v>
      </c>
      <c r="Y51" s="68">
        <v>98</v>
      </c>
      <c r="AA51" s="66" t="s">
        <v>1429</v>
      </c>
      <c r="AB51" s="121">
        <v>9521500</v>
      </c>
      <c r="AC51" s="122">
        <v>1054</v>
      </c>
      <c r="AD51" s="121">
        <v>954</v>
      </c>
      <c r="AE51" s="121">
        <v>100</v>
      </c>
    </row>
    <row r="52" spans="1:31" ht="15.75" thickBot="1">
      <c r="A52" s="46" t="s">
        <v>327</v>
      </c>
      <c r="B52" s="93" t="s">
        <v>327</v>
      </c>
      <c r="C52" s="117">
        <v>140</v>
      </c>
      <c r="D52" s="33"/>
      <c r="E52" s="115" t="s">
        <v>327</v>
      </c>
      <c r="F52" s="115">
        <v>154</v>
      </c>
      <c r="G52" s="105"/>
      <c r="O52" s="68">
        <v>4789004</v>
      </c>
      <c r="P52" s="66" t="s">
        <v>1264</v>
      </c>
      <c r="Q52" s="68">
        <v>912</v>
      </c>
      <c r="R52" s="68">
        <v>484</v>
      </c>
      <c r="S52" s="68">
        <v>428</v>
      </c>
      <c r="U52" s="97" t="s">
        <v>1223</v>
      </c>
      <c r="V52" s="68">
        <v>4744099</v>
      </c>
      <c r="W52" s="68">
        <v>964</v>
      </c>
      <c r="X52" s="68">
        <v>670</v>
      </c>
      <c r="Y52" s="68">
        <v>294</v>
      </c>
      <c r="AA52" s="66" t="s">
        <v>1223</v>
      </c>
      <c r="AB52" s="121">
        <v>4744099</v>
      </c>
      <c r="AC52" s="121">
        <v>999</v>
      </c>
      <c r="AD52" s="121">
        <v>691</v>
      </c>
      <c r="AE52" s="121">
        <v>308</v>
      </c>
    </row>
    <row r="53" spans="1:31" ht="24" thickBot="1">
      <c r="A53" s="46" t="s">
        <v>666</v>
      </c>
      <c r="B53" s="94" t="s">
        <v>666</v>
      </c>
      <c r="C53" s="117">
        <v>32</v>
      </c>
      <c r="D53" s="33"/>
      <c r="E53" s="115" t="s">
        <v>666</v>
      </c>
      <c r="F53" s="115">
        <v>32</v>
      </c>
      <c r="G53" s="106"/>
      <c r="O53" s="68">
        <v>4744099</v>
      </c>
      <c r="P53" s="66" t="s">
        <v>1223</v>
      </c>
      <c r="Q53" s="68">
        <v>906</v>
      </c>
      <c r="R53" s="68">
        <v>630</v>
      </c>
      <c r="S53" s="68">
        <v>276</v>
      </c>
      <c r="U53" s="97" t="s">
        <v>1264</v>
      </c>
      <c r="V53" s="68">
        <v>4789004</v>
      </c>
      <c r="W53" s="68">
        <v>948</v>
      </c>
      <c r="X53" s="68">
        <v>500</v>
      </c>
      <c r="Y53" s="68">
        <v>448</v>
      </c>
      <c r="AA53" s="66" t="s">
        <v>1264</v>
      </c>
      <c r="AB53" s="121">
        <v>4789004</v>
      </c>
      <c r="AC53" s="121">
        <v>976</v>
      </c>
      <c r="AD53" s="121">
        <v>517</v>
      </c>
      <c r="AE53" s="121">
        <v>459</v>
      </c>
    </row>
    <row r="54" spans="1:31" ht="15.75" thickBot="1">
      <c r="A54" s="46" t="s">
        <v>839</v>
      </c>
      <c r="B54" s="93" t="s">
        <v>839</v>
      </c>
      <c r="C54" s="117">
        <v>13</v>
      </c>
      <c r="D54" s="33"/>
      <c r="E54" s="115" t="s">
        <v>839</v>
      </c>
      <c r="F54" s="115">
        <v>13</v>
      </c>
      <c r="G54" s="105"/>
      <c r="O54" s="68">
        <v>1412603</v>
      </c>
      <c r="P54" s="66" t="s">
        <v>1006</v>
      </c>
      <c r="Q54" s="68">
        <v>877</v>
      </c>
      <c r="R54" s="68">
        <v>239</v>
      </c>
      <c r="S54" s="68">
        <v>638</v>
      </c>
      <c r="U54" s="97" t="s">
        <v>1272</v>
      </c>
      <c r="V54" s="68">
        <v>4923001</v>
      </c>
      <c r="W54" s="68">
        <v>936</v>
      </c>
      <c r="X54" s="68">
        <v>881</v>
      </c>
      <c r="Y54" s="68">
        <v>55</v>
      </c>
      <c r="AA54" s="66" t="s">
        <v>1272</v>
      </c>
      <c r="AB54" s="121">
        <v>4923001</v>
      </c>
      <c r="AC54" s="121">
        <v>967</v>
      </c>
      <c r="AD54" s="121">
        <v>909</v>
      </c>
      <c r="AE54" s="121">
        <v>58</v>
      </c>
    </row>
    <row r="55" spans="1:31" ht="15.75" thickBot="1">
      <c r="A55" s="46" t="s">
        <v>205</v>
      </c>
      <c r="B55" s="94" t="s">
        <v>205</v>
      </c>
      <c r="C55" s="117">
        <v>280</v>
      </c>
      <c r="D55" s="33"/>
      <c r="E55" s="115" t="s">
        <v>205</v>
      </c>
      <c r="F55" s="115">
        <v>291</v>
      </c>
      <c r="G55" s="106"/>
      <c r="O55" s="68">
        <v>4923001</v>
      </c>
      <c r="P55" s="66" t="s">
        <v>1272</v>
      </c>
      <c r="Q55" s="68">
        <v>842</v>
      </c>
      <c r="R55" s="68">
        <v>787</v>
      </c>
      <c r="S55" s="68">
        <v>55</v>
      </c>
      <c r="U55" s="97" t="s">
        <v>1006</v>
      </c>
      <c r="V55" s="68">
        <v>1412603</v>
      </c>
      <c r="W55" s="68">
        <v>922</v>
      </c>
      <c r="X55" s="68">
        <v>250</v>
      </c>
      <c r="Y55" s="68">
        <v>672</v>
      </c>
      <c r="AA55" s="66" t="s">
        <v>1006</v>
      </c>
      <c r="AB55" s="121">
        <v>1412603</v>
      </c>
      <c r="AC55" s="121">
        <v>946</v>
      </c>
      <c r="AD55" s="121">
        <v>257</v>
      </c>
      <c r="AE55" s="121">
        <v>689</v>
      </c>
    </row>
    <row r="56" spans="1:31" ht="15.75" thickBot="1">
      <c r="A56" s="46" t="s">
        <v>357</v>
      </c>
      <c r="B56" s="93" t="s">
        <v>357</v>
      </c>
      <c r="C56" s="117">
        <v>111</v>
      </c>
      <c r="D56" s="33"/>
      <c r="E56" s="115" t="s">
        <v>357</v>
      </c>
      <c r="F56" s="115">
        <v>120</v>
      </c>
      <c r="G56" s="105"/>
      <c r="O56" s="68">
        <v>4763601</v>
      </c>
      <c r="P56" s="66" t="s">
        <v>1242</v>
      </c>
      <c r="Q56" s="68">
        <v>828</v>
      </c>
      <c r="R56" s="68">
        <v>320</v>
      </c>
      <c r="S56" s="68">
        <v>508</v>
      </c>
      <c r="U56" s="97" t="s">
        <v>1242</v>
      </c>
      <c r="V56" s="68">
        <v>4763601</v>
      </c>
      <c r="W56" s="68">
        <v>866</v>
      </c>
      <c r="X56" s="68">
        <v>335</v>
      </c>
      <c r="Y56" s="68">
        <v>531</v>
      </c>
      <c r="AA56" s="66" t="s">
        <v>1402</v>
      </c>
      <c r="AB56" s="121">
        <v>8599604</v>
      </c>
      <c r="AC56" s="121">
        <v>902</v>
      </c>
      <c r="AD56" s="121">
        <v>458</v>
      </c>
      <c r="AE56" s="121">
        <v>444</v>
      </c>
    </row>
    <row r="57" spans="1:31" ht="15.75" thickBot="1">
      <c r="A57" s="46" t="s">
        <v>332</v>
      </c>
      <c r="B57" s="94" t="s">
        <v>332</v>
      </c>
      <c r="C57" s="117">
        <v>139</v>
      </c>
      <c r="D57" s="33"/>
      <c r="E57" s="115" t="s">
        <v>332</v>
      </c>
      <c r="F57" s="115">
        <v>141</v>
      </c>
      <c r="G57" s="106"/>
      <c r="O57" s="68">
        <v>8599604</v>
      </c>
      <c r="P57" s="66" t="s">
        <v>1402</v>
      </c>
      <c r="Q57" s="68">
        <v>809</v>
      </c>
      <c r="R57" s="68">
        <v>413</v>
      </c>
      <c r="S57" s="68">
        <v>396</v>
      </c>
      <c r="U57" s="97" t="s">
        <v>1402</v>
      </c>
      <c r="V57" s="68">
        <v>8599604</v>
      </c>
      <c r="W57" s="68">
        <v>860</v>
      </c>
      <c r="X57" s="68">
        <v>438</v>
      </c>
      <c r="Y57" s="68">
        <v>422</v>
      </c>
      <c r="AA57" s="66" t="s">
        <v>1242</v>
      </c>
      <c r="AB57" s="121">
        <v>4763601</v>
      </c>
      <c r="AC57" s="121">
        <v>888</v>
      </c>
      <c r="AD57" s="121">
        <v>342</v>
      </c>
      <c r="AE57" s="121">
        <v>546</v>
      </c>
    </row>
    <row r="58" spans="1:31" ht="24" thickBot="1">
      <c r="A58" s="46" t="s">
        <v>743</v>
      </c>
      <c r="B58" s="93" t="s">
        <v>743</v>
      </c>
      <c r="C58" s="117">
        <v>29</v>
      </c>
      <c r="D58" s="33"/>
      <c r="E58" s="115" t="s">
        <v>743</v>
      </c>
      <c r="F58" s="115">
        <v>33</v>
      </c>
      <c r="G58" s="105"/>
      <c r="O58" s="68">
        <v>4930202</v>
      </c>
      <c r="P58" s="66" t="s">
        <v>1279</v>
      </c>
      <c r="Q58" s="68">
        <v>745</v>
      </c>
      <c r="R58" s="68">
        <v>695</v>
      </c>
      <c r="S58" s="68">
        <v>50</v>
      </c>
      <c r="U58" s="97" t="s">
        <v>1279</v>
      </c>
      <c r="V58" s="68">
        <v>4930202</v>
      </c>
      <c r="W58" s="68">
        <v>811</v>
      </c>
      <c r="X58" s="68">
        <v>761</v>
      </c>
      <c r="Y58" s="68">
        <v>50</v>
      </c>
      <c r="AA58" s="66" t="s">
        <v>1279</v>
      </c>
      <c r="AB58" s="121">
        <v>4930202</v>
      </c>
      <c r="AC58" s="121">
        <v>866</v>
      </c>
      <c r="AD58" s="121">
        <v>815</v>
      </c>
      <c r="AE58" s="121">
        <v>51</v>
      </c>
    </row>
    <row r="59" spans="1:31" ht="24" thickBot="1">
      <c r="A59" s="46" t="s">
        <v>221</v>
      </c>
      <c r="B59" s="94" t="s">
        <v>221</v>
      </c>
      <c r="C59" s="117">
        <v>250</v>
      </c>
      <c r="D59" s="33"/>
      <c r="E59" s="115" t="s">
        <v>221</v>
      </c>
      <c r="F59" s="115">
        <v>259</v>
      </c>
      <c r="G59" s="106"/>
      <c r="O59" s="68">
        <v>4753900</v>
      </c>
      <c r="P59" s="66" t="s">
        <v>1227</v>
      </c>
      <c r="Q59" s="68">
        <v>735</v>
      </c>
      <c r="R59" s="68">
        <v>542</v>
      </c>
      <c r="S59" s="68">
        <v>193</v>
      </c>
      <c r="U59" s="97" t="s">
        <v>1227</v>
      </c>
      <c r="V59" s="68">
        <v>4753900</v>
      </c>
      <c r="W59" s="68">
        <v>768</v>
      </c>
      <c r="X59" s="68">
        <v>569</v>
      </c>
      <c r="Y59" s="68">
        <v>199</v>
      </c>
      <c r="AA59" s="66" t="s">
        <v>1227</v>
      </c>
      <c r="AB59" s="121">
        <v>4753900</v>
      </c>
      <c r="AC59" s="121">
        <v>791</v>
      </c>
      <c r="AD59" s="121">
        <v>587</v>
      </c>
      <c r="AE59" s="121">
        <v>204</v>
      </c>
    </row>
    <row r="60" spans="1:31" ht="15.75" thickBot="1">
      <c r="A60" s="46" t="s">
        <v>307</v>
      </c>
      <c r="B60" s="93" t="s">
        <v>307</v>
      </c>
      <c r="C60" s="117">
        <v>143</v>
      </c>
      <c r="D60" s="33"/>
      <c r="E60" s="115" t="s">
        <v>307</v>
      </c>
      <c r="F60" s="115">
        <v>146</v>
      </c>
      <c r="G60" s="105"/>
      <c r="O60" s="68">
        <v>4543900</v>
      </c>
      <c r="P60" s="66" t="s">
        <v>1167</v>
      </c>
      <c r="Q60" s="68">
        <v>728</v>
      </c>
      <c r="R60" s="68">
        <v>655</v>
      </c>
      <c r="S60" s="68">
        <v>73</v>
      </c>
      <c r="U60" s="97" t="s">
        <v>1167</v>
      </c>
      <c r="V60" s="68">
        <v>4543900</v>
      </c>
      <c r="W60" s="68">
        <v>760</v>
      </c>
      <c r="X60" s="68">
        <v>684</v>
      </c>
      <c r="Y60" s="68">
        <v>76</v>
      </c>
      <c r="AA60" s="66" t="s">
        <v>1140</v>
      </c>
      <c r="AB60" s="121">
        <v>4330403</v>
      </c>
      <c r="AC60" s="121">
        <v>783</v>
      </c>
      <c r="AD60" s="121">
        <v>740</v>
      </c>
      <c r="AE60" s="121">
        <v>43</v>
      </c>
    </row>
    <row r="61" spans="1:31" ht="15.75" thickBot="1">
      <c r="A61" s="46" t="s">
        <v>249</v>
      </c>
      <c r="B61" s="94" t="s">
        <v>249</v>
      </c>
      <c r="C61" s="117">
        <v>202</v>
      </c>
      <c r="D61" s="33"/>
      <c r="E61" s="115" t="s">
        <v>249</v>
      </c>
      <c r="F61" s="115">
        <v>212</v>
      </c>
      <c r="G61" s="106"/>
      <c r="O61" s="68">
        <v>4330403</v>
      </c>
      <c r="P61" s="66" t="s">
        <v>1140</v>
      </c>
      <c r="Q61" s="68">
        <v>696</v>
      </c>
      <c r="R61" s="68">
        <v>655</v>
      </c>
      <c r="S61" s="68">
        <v>41</v>
      </c>
      <c r="U61" s="97" t="s">
        <v>1205</v>
      </c>
      <c r="V61" s="68">
        <v>4721103</v>
      </c>
      <c r="W61" s="68">
        <v>737</v>
      </c>
      <c r="X61" s="68">
        <v>450</v>
      </c>
      <c r="Y61" s="68">
        <v>287</v>
      </c>
      <c r="AA61" s="66" t="s">
        <v>1167</v>
      </c>
      <c r="AB61" s="121">
        <v>4543900</v>
      </c>
      <c r="AC61" s="121">
        <v>774</v>
      </c>
      <c r="AD61" s="121">
        <v>697</v>
      </c>
      <c r="AE61" s="121">
        <v>77</v>
      </c>
    </row>
    <row r="62" spans="1:31" ht="15.75" thickBot="1">
      <c r="A62" s="46" t="s">
        <v>752</v>
      </c>
      <c r="B62" s="93" t="s">
        <v>752</v>
      </c>
      <c r="C62" s="117">
        <v>23</v>
      </c>
      <c r="D62" s="33"/>
      <c r="E62" s="115" t="s">
        <v>752</v>
      </c>
      <c r="F62" s="115">
        <v>23</v>
      </c>
      <c r="G62" s="105"/>
      <c r="O62" s="68">
        <v>4520003</v>
      </c>
      <c r="P62" s="66" t="s">
        <v>1153</v>
      </c>
      <c r="Q62" s="68">
        <v>694</v>
      </c>
      <c r="R62" s="68">
        <v>621</v>
      </c>
      <c r="S62" s="68">
        <v>73</v>
      </c>
      <c r="U62" s="97" t="s">
        <v>1140</v>
      </c>
      <c r="V62" s="68">
        <v>4330403</v>
      </c>
      <c r="W62" s="68">
        <v>735</v>
      </c>
      <c r="X62" s="68">
        <v>693</v>
      </c>
      <c r="Y62" s="68">
        <v>42</v>
      </c>
      <c r="AA62" s="66" t="s">
        <v>1410</v>
      </c>
      <c r="AB62" s="121">
        <v>9001902</v>
      </c>
      <c r="AC62" s="121">
        <v>758</v>
      </c>
      <c r="AD62" s="121">
        <v>633</v>
      </c>
      <c r="AE62" s="121">
        <v>125</v>
      </c>
    </row>
    <row r="63" spans="1:31" ht="23.25" thickBot="1">
      <c r="A63" s="46" t="s">
        <v>632</v>
      </c>
      <c r="B63" s="94" t="s">
        <v>632</v>
      </c>
      <c r="C63" s="117">
        <v>43</v>
      </c>
      <c r="D63" s="33"/>
      <c r="E63" s="115" t="s">
        <v>632</v>
      </c>
      <c r="F63" s="115">
        <v>46</v>
      </c>
      <c r="G63" s="106"/>
      <c r="O63" s="68">
        <v>4721103</v>
      </c>
      <c r="P63" s="66" t="s">
        <v>1205</v>
      </c>
      <c r="Q63" s="68">
        <v>694</v>
      </c>
      <c r="R63" s="68">
        <v>421</v>
      </c>
      <c r="S63" s="68">
        <v>273</v>
      </c>
      <c r="U63" s="97" t="s">
        <v>1153</v>
      </c>
      <c r="V63" s="68">
        <v>4520003</v>
      </c>
      <c r="W63" s="68">
        <v>730</v>
      </c>
      <c r="X63" s="68">
        <v>654</v>
      </c>
      <c r="Y63" s="68">
        <v>76</v>
      </c>
      <c r="AA63" s="66" t="s">
        <v>1205</v>
      </c>
      <c r="AB63" s="121">
        <v>4721103</v>
      </c>
      <c r="AC63" s="121">
        <v>751</v>
      </c>
      <c r="AD63" s="121">
        <v>458</v>
      </c>
      <c r="AE63" s="121">
        <v>293</v>
      </c>
    </row>
    <row r="64" spans="1:31" ht="15.75" thickBot="1">
      <c r="A64" s="46" t="s">
        <v>213</v>
      </c>
      <c r="B64" s="93" t="s">
        <v>213</v>
      </c>
      <c r="C64" s="117">
        <v>260</v>
      </c>
      <c r="D64" s="33"/>
      <c r="E64" s="115" t="s">
        <v>213</v>
      </c>
      <c r="F64" s="115">
        <v>270</v>
      </c>
      <c r="G64" s="105"/>
      <c r="O64" s="68">
        <v>3212400</v>
      </c>
      <c r="P64" s="66" t="s">
        <v>1078</v>
      </c>
      <c r="Q64" s="68">
        <v>681</v>
      </c>
      <c r="R64" s="68">
        <v>142</v>
      </c>
      <c r="S64" s="68">
        <v>539</v>
      </c>
      <c r="U64" s="97" t="s">
        <v>1410</v>
      </c>
      <c r="V64" s="68">
        <v>9001902</v>
      </c>
      <c r="W64" s="68">
        <v>717</v>
      </c>
      <c r="X64" s="68">
        <v>598</v>
      </c>
      <c r="Y64" s="68">
        <v>119</v>
      </c>
      <c r="AA64" s="66" t="s">
        <v>1153</v>
      </c>
      <c r="AB64" s="121">
        <v>4520003</v>
      </c>
      <c r="AC64" s="121">
        <v>749</v>
      </c>
      <c r="AD64" s="121">
        <v>672</v>
      </c>
      <c r="AE64" s="121">
        <v>77</v>
      </c>
    </row>
    <row r="65" spans="1:31" ht="15.75" thickBot="1">
      <c r="A65" s="46" t="s">
        <v>499</v>
      </c>
      <c r="B65" s="94" t="s">
        <v>499</v>
      </c>
      <c r="C65" s="117">
        <v>66</v>
      </c>
      <c r="D65" s="33"/>
      <c r="E65" s="115" t="s">
        <v>499</v>
      </c>
      <c r="F65" s="115">
        <v>68</v>
      </c>
      <c r="G65" s="106"/>
      <c r="O65" s="68">
        <v>4763603</v>
      </c>
      <c r="P65" s="66" t="s">
        <v>1244</v>
      </c>
      <c r="Q65" s="68">
        <v>680</v>
      </c>
      <c r="R65" s="68">
        <v>539</v>
      </c>
      <c r="S65" s="68">
        <v>141</v>
      </c>
      <c r="U65" s="97" t="s">
        <v>1244</v>
      </c>
      <c r="V65" s="68">
        <v>4763603</v>
      </c>
      <c r="W65" s="68">
        <v>707</v>
      </c>
      <c r="X65" s="68">
        <v>557</v>
      </c>
      <c r="Y65" s="68">
        <v>150</v>
      </c>
      <c r="AA65" s="66" t="s">
        <v>1341</v>
      </c>
      <c r="AB65" s="121">
        <v>7319099</v>
      </c>
      <c r="AC65" s="121">
        <v>730</v>
      </c>
      <c r="AD65" s="121">
        <v>540</v>
      </c>
      <c r="AE65" s="121">
        <v>190</v>
      </c>
    </row>
    <row r="66" spans="1:31" ht="23.25" thickBot="1">
      <c r="A66" s="46" t="s">
        <v>84</v>
      </c>
      <c r="B66" s="93" t="s">
        <v>84</v>
      </c>
      <c r="C66" s="118">
        <v>1359</v>
      </c>
      <c r="D66" s="111"/>
      <c r="E66" s="115" t="s">
        <v>84</v>
      </c>
      <c r="F66" s="116">
        <v>1433</v>
      </c>
      <c r="G66" s="108"/>
      <c r="O66" s="68">
        <v>7319099</v>
      </c>
      <c r="P66" s="66" t="s">
        <v>1341</v>
      </c>
      <c r="Q66" s="68">
        <v>677</v>
      </c>
      <c r="R66" s="68">
        <v>509</v>
      </c>
      <c r="S66" s="68">
        <v>168</v>
      </c>
      <c r="U66" s="97" t="s">
        <v>1341</v>
      </c>
      <c r="V66" s="68">
        <v>7319099</v>
      </c>
      <c r="W66" s="68">
        <v>703</v>
      </c>
      <c r="X66" s="68">
        <v>527</v>
      </c>
      <c r="Y66" s="68">
        <v>176</v>
      </c>
      <c r="AA66" s="66" t="s">
        <v>1143</v>
      </c>
      <c r="AB66" s="121">
        <v>4330499</v>
      </c>
      <c r="AC66" s="121">
        <v>720</v>
      </c>
      <c r="AD66" s="121">
        <v>613</v>
      </c>
      <c r="AE66" s="121">
        <v>107</v>
      </c>
    </row>
    <row r="67" spans="1:31" ht="15.75" thickBot="1">
      <c r="A67" s="46" t="s">
        <v>667</v>
      </c>
      <c r="B67" s="94" t="s">
        <v>667</v>
      </c>
      <c r="C67" s="117">
        <v>33</v>
      </c>
      <c r="D67" s="33"/>
      <c r="E67" s="115" t="s">
        <v>667</v>
      </c>
      <c r="F67" s="115">
        <v>37</v>
      </c>
      <c r="G67" s="106"/>
      <c r="O67" s="68">
        <v>9001902</v>
      </c>
      <c r="P67" s="66" t="s">
        <v>1410</v>
      </c>
      <c r="Q67" s="68">
        <v>663</v>
      </c>
      <c r="R67" s="68">
        <v>549</v>
      </c>
      <c r="S67" s="68">
        <v>114</v>
      </c>
      <c r="U67" s="97" t="s">
        <v>1078</v>
      </c>
      <c r="V67" s="68">
        <v>3212400</v>
      </c>
      <c r="W67" s="68">
        <v>702</v>
      </c>
      <c r="X67" s="68">
        <v>146</v>
      </c>
      <c r="Y67" s="68">
        <v>556</v>
      </c>
      <c r="AA67" s="66" t="s">
        <v>1078</v>
      </c>
      <c r="AB67" s="121">
        <v>3212400</v>
      </c>
      <c r="AC67" s="121">
        <v>718</v>
      </c>
      <c r="AD67" s="121">
        <v>150</v>
      </c>
      <c r="AE67" s="121">
        <v>568</v>
      </c>
    </row>
    <row r="68" spans="1:31" ht="15.75" thickBot="1">
      <c r="A68" s="46" t="s">
        <v>234</v>
      </c>
      <c r="B68" s="93" t="s">
        <v>234</v>
      </c>
      <c r="C68" s="117">
        <v>221</v>
      </c>
      <c r="D68" s="33"/>
      <c r="E68" s="115" t="s">
        <v>234</v>
      </c>
      <c r="F68" s="115">
        <v>231</v>
      </c>
      <c r="G68" s="105"/>
      <c r="O68" s="68">
        <v>4330499</v>
      </c>
      <c r="P68" s="66" t="s">
        <v>1143</v>
      </c>
      <c r="Q68" s="68">
        <v>652</v>
      </c>
      <c r="R68" s="68">
        <v>555</v>
      </c>
      <c r="S68" s="68">
        <v>97</v>
      </c>
      <c r="U68" s="97" t="s">
        <v>1143</v>
      </c>
      <c r="V68" s="68">
        <v>4330499</v>
      </c>
      <c r="W68" s="68">
        <v>691</v>
      </c>
      <c r="X68" s="68">
        <v>590</v>
      </c>
      <c r="Y68" s="68">
        <v>101</v>
      </c>
      <c r="AA68" s="66" t="s">
        <v>1244</v>
      </c>
      <c r="AB68" s="121">
        <v>4763603</v>
      </c>
      <c r="AC68" s="121">
        <v>711</v>
      </c>
      <c r="AD68" s="121">
        <v>558</v>
      </c>
      <c r="AE68" s="121">
        <v>153</v>
      </c>
    </row>
    <row r="69" spans="1:31" ht="15.75" thickBot="1">
      <c r="A69" s="46" t="s">
        <v>380</v>
      </c>
      <c r="B69" s="94" t="s">
        <v>380</v>
      </c>
      <c r="C69" s="117">
        <v>107</v>
      </c>
      <c r="D69" s="33"/>
      <c r="E69" s="115" t="s">
        <v>380</v>
      </c>
      <c r="F69" s="115">
        <v>111</v>
      </c>
      <c r="G69" s="106"/>
      <c r="O69" s="68">
        <v>9529102</v>
      </c>
      <c r="P69" s="66" t="s">
        <v>1431</v>
      </c>
      <c r="Q69" s="68">
        <v>648</v>
      </c>
      <c r="R69" s="68">
        <v>549</v>
      </c>
      <c r="S69" s="68">
        <v>99</v>
      </c>
      <c r="U69" s="97" t="s">
        <v>1431</v>
      </c>
      <c r="V69" s="68">
        <v>9529102</v>
      </c>
      <c r="W69" s="68">
        <v>669</v>
      </c>
      <c r="X69" s="68">
        <v>566</v>
      </c>
      <c r="Y69" s="68">
        <v>103</v>
      </c>
      <c r="AA69" s="66" t="s">
        <v>1431</v>
      </c>
      <c r="AB69" s="121">
        <v>9529102</v>
      </c>
      <c r="AC69" s="121">
        <v>681</v>
      </c>
      <c r="AD69" s="121">
        <v>576</v>
      </c>
      <c r="AE69" s="121">
        <v>105</v>
      </c>
    </row>
    <row r="70" spans="1:31" ht="23.25" thickBot="1">
      <c r="A70" s="46" t="s">
        <v>744</v>
      </c>
      <c r="B70" s="93" t="s">
        <v>744</v>
      </c>
      <c r="C70" s="117">
        <v>26</v>
      </c>
      <c r="D70" s="33"/>
      <c r="E70" s="115" t="s">
        <v>744</v>
      </c>
      <c r="F70" s="115">
        <v>29</v>
      </c>
      <c r="G70" s="105"/>
      <c r="O70" s="68">
        <v>4541205</v>
      </c>
      <c r="P70" s="66" t="s">
        <v>1165</v>
      </c>
      <c r="Q70" s="68">
        <v>636</v>
      </c>
      <c r="R70" s="68">
        <v>508</v>
      </c>
      <c r="S70" s="68">
        <v>128</v>
      </c>
      <c r="U70" s="97" t="s">
        <v>1165</v>
      </c>
      <c r="V70" s="68">
        <v>4541205</v>
      </c>
      <c r="W70" s="68">
        <v>662</v>
      </c>
      <c r="X70" s="68">
        <v>527</v>
      </c>
      <c r="Y70" s="68">
        <v>135</v>
      </c>
      <c r="AA70" s="66" t="s">
        <v>1024</v>
      </c>
      <c r="AB70" s="121">
        <v>1629301</v>
      </c>
      <c r="AC70" s="121">
        <v>680</v>
      </c>
      <c r="AD70" s="121">
        <v>365</v>
      </c>
      <c r="AE70" s="121">
        <v>315</v>
      </c>
    </row>
    <row r="71" spans="1:31" ht="18" customHeight="1" thickBot="1">
      <c r="A71" s="46" t="s">
        <v>53</v>
      </c>
      <c r="B71" s="94" t="s">
        <v>53</v>
      </c>
      <c r="C71" s="118">
        <v>47036</v>
      </c>
      <c r="D71" s="111"/>
      <c r="E71" s="115" t="s">
        <v>53</v>
      </c>
      <c r="F71" s="116">
        <v>49889</v>
      </c>
      <c r="G71" s="107"/>
      <c r="O71" s="68">
        <v>1629301</v>
      </c>
      <c r="P71" s="66" t="s">
        <v>1024</v>
      </c>
      <c r="Q71" s="68">
        <v>633</v>
      </c>
      <c r="R71" s="68">
        <v>338</v>
      </c>
      <c r="S71" s="68">
        <v>295</v>
      </c>
      <c r="U71" s="97" t="s">
        <v>1024</v>
      </c>
      <c r="V71" s="68">
        <v>1629301</v>
      </c>
      <c r="W71" s="68">
        <v>660</v>
      </c>
      <c r="X71" s="68">
        <v>351</v>
      </c>
      <c r="Y71" s="68">
        <v>309</v>
      </c>
      <c r="AA71" s="66" t="s">
        <v>1165</v>
      </c>
      <c r="AB71" s="121">
        <v>4541205</v>
      </c>
      <c r="AC71" s="121">
        <v>676</v>
      </c>
      <c r="AD71" s="121">
        <v>540</v>
      </c>
      <c r="AE71" s="121">
        <v>136</v>
      </c>
    </row>
    <row r="72" spans="1:31" ht="24" thickBot="1">
      <c r="A72" s="46" t="s">
        <v>235</v>
      </c>
      <c r="B72" s="93" t="s">
        <v>235</v>
      </c>
      <c r="C72" s="117">
        <v>219</v>
      </c>
      <c r="D72" s="33"/>
      <c r="E72" s="115" t="s">
        <v>235</v>
      </c>
      <c r="F72" s="115">
        <v>231</v>
      </c>
      <c r="G72" s="105"/>
      <c r="O72" s="68">
        <v>4759899</v>
      </c>
      <c r="P72" s="66" t="s">
        <v>1237</v>
      </c>
      <c r="Q72" s="68">
        <v>632</v>
      </c>
      <c r="R72" s="68">
        <v>432</v>
      </c>
      <c r="S72" s="68">
        <v>200</v>
      </c>
      <c r="U72" s="97" t="s">
        <v>1237</v>
      </c>
      <c r="V72" s="68">
        <v>4759899</v>
      </c>
      <c r="W72" s="68">
        <v>655</v>
      </c>
      <c r="X72" s="68">
        <v>449</v>
      </c>
      <c r="Y72" s="68">
        <v>206</v>
      </c>
      <c r="AA72" s="66" t="s">
        <v>1275</v>
      </c>
      <c r="AB72" s="121">
        <v>4929901</v>
      </c>
      <c r="AC72" s="121">
        <v>671</v>
      </c>
      <c r="AD72" s="121">
        <v>562</v>
      </c>
      <c r="AE72" s="121">
        <v>109</v>
      </c>
    </row>
    <row r="73" spans="1:31" ht="15.75" thickBot="1">
      <c r="A73" s="46" t="s">
        <v>654</v>
      </c>
      <c r="B73" s="94" t="s">
        <v>654</v>
      </c>
      <c r="C73" s="117">
        <v>39</v>
      </c>
      <c r="D73" s="33"/>
      <c r="E73" s="115" t="s">
        <v>654</v>
      </c>
      <c r="F73" s="115">
        <v>40</v>
      </c>
      <c r="G73" s="106"/>
      <c r="O73" s="68">
        <v>9512600</v>
      </c>
      <c r="P73" s="66" t="s">
        <v>1428</v>
      </c>
      <c r="Q73" s="68">
        <v>628</v>
      </c>
      <c r="R73" s="68">
        <v>524</v>
      </c>
      <c r="S73" s="68">
        <v>104</v>
      </c>
      <c r="U73" s="97" t="s">
        <v>1428</v>
      </c>
      <c r="V73" s="68">
        <v>9512600</v>
      </c>
      <c r="W73" s="68">
        <v>651</v>
      </c>
      <c r="X73" s="68">
        <v>541</v>
      </c>
      <c r="Y73" s="68">
        <v>110</v>
      </c>
      <c r="AA73" s="66" t="s">
        <v>1428</v>
      </c>
      <c r="AB73" s="121">
        <v>9512600</v>
      </c>
      <c r="AC73" s="121">
        <v>670</v>
      </c>
      <c r="AD73" s="121">
        <v>554</v>
      </c>
      <c r="AE73" s="121">
        <v>116</v>
      </c>
    </row>
    <row r="74" spans="1:31" ht="24" thickBot="1">
      <c r="A74" s="46" t="s">
        <v>358</v>
      </c>
      <c r="B74" s="93" t="s">
        <v>358</v>
      </c>
      <c r="C74" s="117">
        <v>108</v>
      </c>
      <c r="D74" s="33"/>
      <c r="E74" s="115" t="s">
        <v>358</v>
      </c>
      <c r="F74" s="115">
        <v>109</v>
      </c>
      <c r="G74" s="105"/>
      <c r="O74" s="68">
        <v>4929901</v>
      </c>
      <c r="P74" s="66" t="s">
        <v>1275</v>
      </c>
      <c r="Q74" s="68">
        <v>589</v>
      </c>
      <c r="R74" s="68">
        <v>494</v>
      </c>
      <c r="S74" s="68">
        <v>95</v>
      </c>
      <c r="U74" s="97" t="s">
        <v>1275</v>
      </c>
      <c r="V74" s="68">
        <v>4929901</v>
      </c>
      <c r="W74" s="68">
        <v>639</v>
      </c>
      <c r="X74" s="68">
        <v>539</v>
      </c>
      <c r="Y74" s="68">
        <v>100</v>
      </c>
      <c r="AA74" s="66" t="s">
        <v>1237</v>
      </c>
      <c r="AB74" s="121">
        <v>4759899</v>
      </c>
      <c r="AC74" s="121">
        <v>666</v>
      </c>
      <c r="AD74" s="121">
        <v>460</v>
      </c>
      <c r="AE74" s="121">
        <v>206</v>
      </c>
    </row>
    <row r="75" spans="1:31" ht="15" customHeight="1" thickBot="1">
      <c r="A75" s="46" t="s">
        <v>906</v>
      </c>
      <c r="B75" s="94" t="s">
        <v>906</v>
      </c>
      <c r="C75" s="117">
        <v>3</v>
      </c>
      <c r="D75" s="33"/>
      <c r="E75" s="115" t="s">
        <v>906</v>
      </c>
      <c r="F75" s="115">
        <v>4</v>
      </c>
      <c r="G75" s="106"/>
      <c r="O75" s="68">
        <v>8219999</v>
      </c>
      <c r="P75" s="66" t="s">
        <v>1382</v>
      </c>
      <c r="Q75" s="68">
        <v>585</v>
      </c>
      <c r="R75" s="68">
        <v>293</v>
      </c>
      <c r="S75" s="68">
        <v>292</v>
      </c>
      <c r="U75" s="97" t="s">
        <v>1130</v>
      </c>
      <c r="V75" s="68">
        <v>4322301</v>
      </c>
      <c r="W75" s="68">
        <v>616</v>
      </c>
      <c r="X75" s="68">
        <v>582</v>
      </c>
      <c r="Y75" s="68">
        <v>34</v>
      </c>
      <c r="AA75" s="66" t="s">
        <v>1399</v>
      </c>
      <c r="AB75" s="121">
        <v>8592999</v>
      </c>
      <c r="AC75" s="121">
        <v>640</v>
      </c>
      <c r="AD75" s="121">
        <v>311</v>
      </c>
      <c r="AE75" s="121">
        <v>329</v>
      </c>
    </row>
    <row r="76" spans="1:31" ht="23.25" thickBot="1">
      <c r="A76" s="46" t="s">
        <v>547</v>
      </c>
      <c r="B76" s="93" t="s">
        <v>547</v>
      </c>
      <c r="C76" s="117">
        <v>59</v>
      </c>
      <c r="D76" s="33"/>
      <c r="E76" s="115" t="s">
        <v>547</v>
      </c>
      <c r="F76" s="115">
        <v>61</v>
      </c>
      <c r="G76" s="105"/>
      <c r="O76" s="68">
        <v>4322301</v>
      </c>
      <c r="P76" s="66" t="s">
        <v>1130</v>
      </c>
      <c r="Q76" s="68">
        <v>582</v>
      </c>
      <c r="R76" s="68">
        <v>551</v>
      </c>
      <c r="S76" s="68">
        <v>31</v>
      </c>
      <c r="U76" s="97" t="s">
        <v>1382</v>
      </c>
      <c r="V76" s="68">
        <v>8219999</v>
      </c>
      <c r="W76" s="68">
        <v>610</v>
      </c>
      <c r="X76" s="68">
        <v>303</v>
      </c>
      <c r="Y76" s="68">
        <v>307</v>
      </c>
      <c r="AA76" s="66" t="s">
        <v>1130</v>
      </c>
      <c r="AB76" s="121">
        <v>4322301</v>
      </c>
      <c r="AC76" s="121">
        <v>635</v>
      </c>
      <c r="AD76" s="121">
        <v>600</v>
      </c>
      <c r="AE76" s="121">
        <v>35</v>
      </c>
    </row>
    <row r="77" spans="1:31" ht="15.75" thickBot="1">
      <c r="A77" s="46" t="s">
        <v>60</v>
      </c>
      <c r="B77" s="94" t="s">
        <v>60</v>
      </c>
      <c r="C77" s="118">
        <v>6654</v>
      </c>
      <c r="D77" s="111"/>
      <c r="E77" s="115" t="s">
        <v>60</v>
      </c>
      <c r="F77" s="116">
        <v>7132</v>
      </c>
      <c r="G77" s="107"/>
      <c r="O77" s="68">
        <v>8130300</v>
      </c>
      <c r="P77" s="66" t="s">
        <v>1379</v>
      </c>
      <c r="Q77" s="68">
        <v>571</v>
      </c>
      <c r="R77" s="68">
        <v>494</v>
      </c>
      <c r="S77" s="68">
        <v>77</v>
      </c>
      <c r="U77" s="97" t="s">
        <v>1304</v>
      </c>
      <c r="V77" s="68">
        <v>5620102</v>
      </c>
      <c r="W77" s="68">
        <v>608</v>
      </c>
      <c r="X77" s="68">
        <v>365</v>
      </c>
      <c r="Y77" s="68">
        <v>243</v>
      </c>
      <c r="AA77" s="66" t="s">
        <v>1304</v>
      </c>
      <c r="AB77" s="121">
        <v>5620102</v>
      </c>
      <c r="AC77" s="121">
        <v>631</v>
      </c>
      <c r="AD77" s="121">
        <v>383</v>
      </c>
      <c r="AE77" s="121">
        <v>248</v>
      </c>
    </row>
    <row r="78" spans="1:31" ht="15.75" thickBot="1">
      <c r="A78" s="46" t="s">
        <v>701</v>
      </c>
      <c r="B78" s="93" t="s">
        <v>701</v>
      </c>
      <c r="C78" s="117">
        <v>29</v>
      </c>
      <c r="D78" s="33"/>
      <c r="E78" s="115" t="s">
        <v>701</v>
      </c>
      <c r="F78" s="115">
        <v>29</v>
      </c>
      <c r="G78" s="105"/>
      <c r="O78" s="68">
        <v>5620102</v>
      </c>
      <c r="P78" s="66" t="s">
        <v>1304</v>
      </c>
      <c r="Q78" s="68">
        <v>568</v>
      </c>
      <c r="R78" s="68">
        <v>341</v>
      </c>
      <c r="S78" s="68">
        <v>227</v>
      </c>
      <c r="U78" s="97" t="s">
        <v>1379</v>
      </c>
      <c r="V78" s="68">
        <v>8130300</v>
      </c>
      <c r="W78" s="68">
        <v>607</v>
      </c>
      <c r="X78" s="68">
        <v>527</v>
      </c>
      <c r="Y78" s="68">
        <v>80</v>
      </c>
      <c r="AA78" s="66" t="s">
        <v>1379</v>
      </c>
      <c r="AB78" s="121">
        <v>8130300</v>
      </c>
      <c r="AC78" s="121">
        <v>626</v>
      </c>
      <c r="AD78" s="121">
        <v>543</v>
      </c>
      <c r="AE78" s="121">
        <v>83</v>
      </c>
    </row>
    <row r="79" spans="1:31" ht="24" thickBot="1">
      <c r="A79" s="46" t="s">
        <v>339</v>
      </c>
      <c r="B79" s="94" t="s">
        <v>339</v>
      </c>
      <c r="C79" s="117">
        <v>135</v>
      </c>
      <c r="D79" s="33"/>
      <c r="E79" s="115" t="s">
        <v>339</v>
      </c>
      <c r="F79" s="115">
        <v>146</v>
      </c>
      <c r="G79" s="106"/>
      <c r="O79" s="68">
        <v>4789005</v>
      </c>
      <c r="P79" s="66" t="s">
        <v>1265</v>
      </c>
      <c r="Q79" s="68">
        <v>558</v>
      </c>
      <c r="R79" s="68">
        <v>359</v>
      </c>
      <c r="S79" s="68">
        <v>199</v>
      </c>
      <c r="U79" s="97" t="s">
        <v>1399</v>
      </c>
      <c r="V79" s="68">
        <v>8592999</v>
      </c>
      <c r="W79" s="68">
        <v>605</v>
      </c>
      <c r="X79" s="68">
        <v>292</v>
      </c>
      <c r="Y79" s="68">
        <v>313</v>
      </c>
      <c r="AA79" s="66" t="s">
        <v>1382</v>
      </c>
      <c r="AB79" s="121">
        <v>8219999</v>
      </c>
      <c r="AC79" s="121">
        <v>624</v>
      </c>
      <c r="AD79" s="121">
        <v>313</v>
      </c>
      <c r="AE79" s="121">
        <v>311</v>
      </c>
    </row>
    <row r="80" spans="1:31" ht="15.75" thickBot="1">
      <c r="A80" s="46" t="s">
        <v>852</v>
      </c>
      <c r="B80" s="93" t="s">
        <v>852</v>
      </c>
      <c r="C80" s="117">
        <v>15</v>
      </c>
      <c r="D80" s="33"/>
      <c r="E80" s="115" t="s">
        <v>852</v>
      </c>
      <c r="F80" s="115">
        <v>17</v>
      </c>
      <c r="G80" s="105"/>
      <c r="O80" s="68">
        <v>4520007</v>
      </c>
      <c r="P80" s="66" t="s">
        <v>1157</v>
      </c>
      <c r="Q80" s="68">
        <v>544</v>
      </c>
      <c r="R80" s="68">
        <v>476</v>
      </c>
      <c r="S80" s="68">
        <v>68</v>
      </c>
      <c r="U80" s="97" t="s">
        <v>1265</v>
      </c>
      <c r="V80" s="68">
        <v>4789005</v>
      </c>
      <c r="W80" s="68">
        <v>603</v>
      </c>
      <c r="X80" s="68">
        <v>385</v>
      </c>
      <c r="Y80" s="68">
        <v>218</v>
      </c>
      <c r="AA80" s="66" t="s">
        <v>1265</v>
      </c>
      <c r="AB80" s="121">
        <v>4789005</v>
      </c>
      <c r="AC80" s="121">
        <v>622</v>
      </c>
      <c r="AD80" s="121">
        <v>395</v>
      </c>
      <c r="AE80" s="121">
        <v>227</v>
      </c>
    </row>
    <row r="81" spans="1:31" ht="23.25" thickBot="1">
      <c r="A81" s="46" t="s">
        <v>133</v>
      </c>
      <c r="B81" s="94" t="s">
        <v>133</v>
      </c>
      <c r="C81" s="117">
        <v>611</v>
      </c>
      <c r="D81" s="33"/>
      <c r="E81" s="115" t="s">
        <v>133</v>
      </c>
      <c r="F81" s="115">
        <v>645</v>
      </c>
      <c r="G81" s="106"/>
      <c r="O81" s="68">
        <v>8592999</v>
      </c>
      <c r="P81" s="66" t="s">
        <v>1399</v>
      </c>
      <c r="Q81" s="68">
        <v>543</v>
      </c>
      <c r="R81" s="68">
        <v>254</v>
      </c>
      <c r="S81" s="68">
        <v>289</v>
      </c>
      <c r="U81" s="97" t="s">
        <v>1157</v>
      </c>
      <c r="V81" s="68">
        <v>4520007</v>
      </c>
      <c r="W81" s="68">
        <v>569</v>
      </c>
      <c r="X81" s="68">
        <v>496</v>
      </c>
      <c r="Y81" s="68">
        <v>73</v>
      </c>
      <c r="AA81" s="66" t="s">
        <v>1258</v>
      </c>
      <c r="AB81" s="121">
        <v>4784900</v>
      </c>
      <c r="AC81" s="121">
        <v>594</v>
      </c>
      <c r="AD81" s="121">
        <v>367</v>
      </c>
      <c r="AE81" s="121">
        <v>227</v>
      </c>
    </row>
    <row r="82" spans="1:31" ht="24" thickBot="1">
      <c r="A82" s="46" t="s">
        <v>561</v>
      </c>
      <c r="B82" s="93" t="s">
        <v>561</v>
      </c>
      <c r="C82" s="117">
        <v>61</v>
      </c>
      <c r="D82" s="33"/>
      <c r="E82" s="115" t="s">
        <v>561</v>
      </c>
      <c r="F82" s="115">
        <v>63</v>
      </c>
      <c r="G82" s="105"/>
      <c r="O82" s="68">
        <v>4784900</v>
      </c>
      <c r="P82" s="66" t="s">
        <v>1258</v>
      </c>
      <c r="Q82" s="68">
        <v>539</v>
      </c>
      <c r="R82" s="68">
        <v>332</v>
      </c>
      <c r="S82" s="68">
        <v>207</v>
      </c>
      <c r="U82" s="97" t="s">
        <v>1258</v>
      </c>
      <c r="V82" s="68">
        <v>4784900</v>
      </c>
      <c r="W82" s="68">
        <v>564</v>
      </c>
      <c r="X82" s="68">
        <v>348</v>
      </c>
      <c r="Y82" s="68">
        <v>216</v>
      </c>
      <c r="AA82" s="66" t="s">
        <v>1157</v>
      </c>
      <c r="AB82" s="121">
        <v>4520007</v>
      </c>
      <c r="AC82" s="121">
        <v>588</v>
      </c>
      <c r="AD82" s="121">
        <v>516</v>
      </c>
      <c r="AE82" s="121">
        <v>72</v>
      </c>
    </row>
    <row r="83" spans="1:31" ht="15.75" thickBot="1">
      <c r="A83" s="46" t="s">
        <v>263</v>
      </c>
      <c r="B83" s="94" t="s">
        <v>263</v>
      </c>
      <c r="C83" s="117">
        <v>214</v>
      </c>
      <c r="D83" s="33"/>
      <c r="E83" s="115" t="s">
        <v>263</v>
      </c>
      <c r="F83" s="115">
        <v>227</v>
      </c>
      <c r="G83" s="106"/>
      <c r="O83" s="68">
        <v>9529105</v>
      </c>
      <c r="P83" s="66" t="s">
        <v>1434</v>
      </c>
      <c r="Q83" s="68">
        <v>537</v>
      </c>
      <c r="R83" s="68">
        <v>461</v>
      </c>
      <c r="S83" s="68">
        <v>76</v>
      </c>
      <c r="U83" s="97" t="s">
        <v>1434</v>
      </c>
      <c r="V83" s="68">
        <v>9529105</v>
      </c>
      <c r="W83" s="68">
        <v>560</v>
      </c>
      <c r="X83" s="68">
        <v>481</v>
      </c>
      <c r="Y83" s="68">
        <v>79</v>
      </c>
      <c r="AA83" s="66" t="s">
        <v>1434</v>
      </c>
      <c r="AB83" s="121">
        <v>9529105</v>
      </c>
      <c r="AC83" s="121">
        <v>584</v>
      </c>
      <c r="AD83" s="121">
        <v>501</v>
      </c>
      <c r="AE83" s="121">
        <v>83</v>
      </c>
    </row>
    <row r="84" spans="1:31" ht="15.75" thickBot="1">
      <c r="A84" s="46" t="s">
        <v>170</v>
      </c>
      <c r="B84" s="93" t="s">
        <v>170</v>
      </c>
      <c r="C84" s="117">
        <v>363</v>
      </c>
      <c r="D84" s="33"/>
      <c r="E84" s="115" t="s">
        <v>170</v>
      </c>
      <c r="F84" s="115">
        <v>389</v>
      </c>
      <c r="G84" s="105"/>
      <c r="O84" s="68">
        <v>2539001</v>
      </c>
      <c r="P84" s="66" t="s">
        <v>1061</v>
      </c>
      <c r="Q84" s="68">
        <v>535</v>
      </c>
      <c r="R84" s="68">
        <v>488</v>
      </c>
      <c r="S84" s="68">
        <v>47</v>
      </c>
      <c r="U84" s="97" t="s">
        <v>1061</v>
      </c>
      <c r="V84" s="68">
        <v>2539001</v>
      </c>
      <c r="W84" s="68">
        <v>549</v>
      </c>
      <c r="X84" s="68">
        <v>498</v>
      </c>
      <c r="Y84" s="68">
        <v>51</v>
      </c>
      <c r="AA84" s="66" t="s">
        <v>1061</v>
      </c>
      <c r="AB84" s="121">
        <v>2539001</v>
      </c>
      <c r="AC84" s="121">
        <v>569</v>
      </c>
      <c r="AD84" s="121">
        <v>514</v>
      </c>
      <c r="AE84" s="121">
        <v>55</v>
      </c>
    </row>
    <row r="85" spans="1:31" ht="15.75" thickBot="1">
      <c r="A85" s="46" t="s">
        <v>443</v>
      </c>
      <c r="B85" s="94" t="s">
        <v>443</v>
      </c>
      <c r="C85" s="117">
        <v>81</v>
      </c>
      <c r="D85" s="33"/>
      <c r="E85" s="115" t="s">
        <v>443</v>
      </c>
      <c r="F85" s="115">
        <v>85</v>
      </c>
      <c r="G85" s="106"/>
      <c r="O85" s="68">
        <v>4761003</v>
      </c>
      <c r="P85" s="66" t="s">
        <v>1240</v>
      </c>
      <c r="Q85" s="68">
        <v>534</v>
      </c>
      <c r="R85" s="68">
        <v>202</v>
      </c>
      <c r="S85" s="68">
        <v>332</v>
      </c>
      <c r="U85" s="97" t="s">
        <v>1240</v>
      </c>
      <c r="V85" s="68">
        <v>4761003</v>
      </c>
      <c r="W85" s="68">
        <v>545</v>
      </c>
      <c r="X85" s="68">
        <v>203</v>
      </c>
      <c r="Y85" s="68">
        <v>342</v>
      </c>
      <c r="AA85" s="66" t="s">
        <v>1340</v>
      </c>
      <c r="AB85" s="121">
        <v>7319003</v>
      </c>
      <c r="AC85" s="121">
        <v>564</v>
      </c>
      <c r="AD85" s="121">
        <v>355</v>
      </c>
      <c r="AE85" s="121">
        <v>209</v>
      </c>
    </row>
    <row r="86" spans="1:31" ht="15.75" thickBot="1">
      <c r="A86" s="46" t="s">
        <v>508</v>
      </c>
      <c r="B86" s="93" t="s">
        <v>508</v>
      </c>
      <c r="C86" s="117">
        <v>63</v>
      </c>
      <c r="D86" s="33"/>
      <c r="E86" s="115" t="s">
        <v>508</v>
      </c>
      <c r="F86" s="115">
        <v>68</v>
      </c>
      <c r="G86" s="105"/>
      <c r="O86" s="68">
        <v>4785799</v>
      </c>
      <c r="P86" s="66" t="s">
        <v>1260</v>
      </c>
      <c r="Q86" s="68">
        <v>515</v>
      </c>
      <c r="R86" s="68">
        <v>250</v>
      </c>
      <c r="S86" s="68">
        <v>265</v>
      </c>
      <c r="U86" s="97" t="s">
        <v>1260</v>
      </c>
      <c r="V86" s="68">
        <v>4785799</v>
      </c>
      <c r="W86" s="68">
        <v>533</v>
      </c>
      <c r="X86" s="68">
        <v>262</v>
      </c>
      <c r="Y86" s="68">
        <v>271</v>
      </c>
      <c r="AA86" s="66" t="s">
        <v>1240</v>
      </c>
      <c r="AB86" s="121">
        <v>4761003</v>
      </c>
      <c r="AC86" s="121">
        <v>554</v>
      </c>
      <c r="AD86" s="121">
        <v>204</v>
      </c>
      <c r="AE86" s="121">
        <v>350</v>
      </c>
    </row>
    <row r="87" spans="1:31" ht="15.75" thickBot="1">
      <c r="A87" s="46" t="s">
        <v>690</v>
      </c>
      <c r="B87" s="94" t="s">
        <v>690</v>
      </c>
      <c r="C87" s="117">
        <v>32</v>
      </c>
      <c r="D87" s="33"/>
      <c r="E87" s="115" t="s">
        <v>690</v>
      </c>
      <c r="F87" s="115">
        <v>34</v>
      </c>
      <c r="G87" s="106"/>
      <c r="O87" s="68">
        <v>1411801</v>
      </c>
      <c r="P87" s="66" t="s">
        <v>1002</v>
      </c>
      <c r="Q87" s="68">
        <v>504</v>
      </c>
      <c r="R87" s="68">
        <v>73</v>
      </c>
      <c r="S87" s="68">
        <v>431</v>
      </c>
      <c r="U87" s="97" t="s">
        <v>1002</v>
      </c>
      <c r="V87" s="68">
        <v>1411801</v>
      </c>
      <c r="W87" s="68">
        <v>524</v>
      </c>
      <c r="X87" s="68">
        <v>77</v>
      </c>
      <c r="Y87" s="68">
        <v>447</v>
      </c>
      <c r="AA87" s="66" t="s">
        <v>1260</v>
      </c>
      <c r="AB87" s="121">
        <v>4785799</v>
      </c>
      <c r="AC87" s="121">
        <v>545</v>
      </c>
      <c r="AD87" s="121">
        <v>267</v>
      </c>
      <c r="AE87" s="121">
        <v>278</v>
      </c>
    </row>
    <row r="88" spans="1:31" ht="15.75" thickBot="1">
      <c r="A88" s="46" t="s">
        <v>468</v>
      </c>
      <c r="B88" s="93" t="s">
        <v>468</v>
      </c>
      <c r="C88" s="117">
        <v>68</v>
      </c>
      <c r="D88" s="33"/>
      <c r="E88" s="115" t="s">
        <v>468</v>
      </c>
      <c r="F88" s="115">
        <v>68</v>
      </c>
      <c r="G88" s="105"/>
      <c r="O88" s="68">
        <v>4789002</v>
      </c>
      <c r="P88" s="66" t="s">
        <v>1262</v>
      </c>
      <c r="Q88" s="68">
        <v>492</v>
      </c>
      <c r="R88" s="68">
        <v>192</v>
      </c>
      <c r="S88" s="68">
        <v>300</v>
      </c>
      <c r="U88" s="97" t="s">
        <v>1217</v>
      </c>
      <c r="V88" s="68">
        <v>4743100</v>
      </c>
      <c r="W88" s="68">
        <v>512</v>
      </c>
      <c r="X88" s="68">
        <v>376</v>
      </c>
      <c r="Y88" s="68">
        <v>136</v>
      </c>
      <c r="AA88" s="66" t="s">
        <v>1002</v>
      </c>
      <c r="AB88" s="121">
        <v>1411801</v>
      </c>
      <c r="AC88" s="121">
        <v>539</v>
      </c>
      <c r="AD88" s="121">
        <v>80</v>
      </c>
      <c r="AE88" s="121">
        <v>459</v>
      </c>
    </row>
    <row r="89" spans="1:31" ht="15.75" thickBot="1">
      <c r="A89" s="46" t="s">
        <v>457</v>
      </c>
      <c r="B89" s="94" t="s">
        <v>457</v>
      </c>
      <c r="C89" s="117">
        <v>72</v>
      </c>
      <c r="D89" s="33"/>
      <c r="E89" s="115" t="s">
        <v>457</v>
      </c>
      <c r="F89" s="115">
        <v>74</v>
      </c>
      <c r="G89" s="106"/>
      <c r="O89" s="68">
        <v>4743100</v>
      </c>
      <c r="P89" s="66" t="s">
        <v>1217</v>
      </c>
      <c r="Q89" s="68">
        <v>488</v>
      </c>
      <c r="R89" s="68">
        <v>358</v>
      </c>
      <c r="S89" s="68">
        <v>130</v>
      </c>
      <c r="U89" s="97" t="s">
        <v>1340</v>
      </c>
      <c r="V89" s="68">
        <v>7319003</v>
      </c>
      <c r="W89" s="68">
        <v>510</v>
      </c>
      <c r="X89" s="68">
        <v>327</v>
      </c>
      <c r="Y89" s="68">
        <v>183</v>
      </c>
      <c r="AA89" s="66" t="s">
        <v>1217</v>
      </c>
      <c r="AB89" s="121">
        <v>4743100</v>
      </c>
      <c r="AC89" s="121">
        <v>530</v>
      </c>
      <c r="AD89" s="121">
        <v>392</v>
      </c>
      <c r="AE89" s="121">
        <v>138</v>
      </c>
    </row>
    <row r="90" spans="1:31" ht="15.75" thickBot="1">
      <c r="A90" s="46" t="s">
        <v>373</v>
      </c>
      <c r="B90" s="93" t="s">
        <v>373</v>
      </c>
      <c r="C90" s="117">
        <v>111</v>
      </c>
      <c r="D90" s="33"/>
      <c r="E90" s="115" t="s">
        <v>373</v>
      </c>
      <c r="F90" s="115">
        <v>116</v>
      </c>
      <c r="G90" s="105"/>
      <c r="O90" s="68">
        <v>9609299</v>
      </c>
      <c r="P90" s="66" t="s">
        <v>1449</v>
      </c>
      <c r="Q90" s="68">
        <v>485</v>
      </c>
      <c r="R90" s="68">
        <v>361</v>
      </c>
      <c r="S90" s="68">
        <v>124</v>
      </c>
      <c r="U90" s="97" t="s">
        <v>1262</v>
      </c>
      <c r="V90" s="68">
        <v>4789002</v>
      </c>
      <c r="W90" s="68">
        <v>509</v>
      </c>
      <c r="X90" s="68">
        <v>199</v>
      </c>
      <c r="Y90" s="68">
        <v>310</v>
      </c>
      <c r="AA90" s="66" t="s">
        <v>1262</v>
      </c>
      <c r="AB90" s="121">
        <v>4789002</v>
      </c>
      <c r="AC90" s="121">
        <v>524</v>
      </c>
      <c r="AD90" s="121">
        <v>208</v>
      </c>
      <c r="AE90" s="121">
        <v>316</v>
      </c>
    </row>
    <row r="91" spans="1:31" ht="21" customHeight="1" thickBot="1">
      <c r="A91" s="46" t="s">
        <v>582</v>
      </c>
      <c r="B91" s="94" t="s">
        <v>582</v>
      </c>
      <c r="C91" s="117">
        <v>46</v>
      </c>
      <c r="D91" s="33"/>
      <c r="E91" s="115" t="s">
        <v>582</v>
      </c>
      <c r="F91" s="115">
        <v>48</v>
      </c>
      <c r="G91" s="106"/>
      <c r="O91" s="68">
        <v>1340599</v>
      </c>
      <c r="P91" s="66" t="s">
        <v>997</v>
      </c>
      <c r="Q91" s="68">
        <v>466</v>
      </c>
      <c r="R91" s="68">
        <v>48</v>
      </c>
      <c r="S91" s="68">
        <v>418</v>
      </c>
      <c r="U91" s="97" t="s">
        <v>1449</v>
      </c>
      <c r="V91" s="68">
        <v>9609299</v>
      </c>
      <c r="W91" s="68">
        <v>501</v>
      </c>
      <c r="X91" s="68">
        <v>373</v>
      </c>
      <c r="Y91" s="68">
        <v>128</v>
      </c>
      <c r="AA91" s="66" t="s">
        <v>1449</v>
      </c>
      <c r="AB91" s="121">
        <v>9609299</v>
      </c>
      <c r="AC91" s="121">
        <v>514</v>
      </c>
      <c r="AD91" s="121">
        <v>381</v>
      </c>
      <c r="AE91" s="121">
        <v>133</v>
      </c>
    </row>
    <row r="92" spans="1:31" ht="24" thickBot="1">
      <c r="A92" s="46" t="s">
        <v>316</v>
      </c>
      <c r="B92" s="93" t="s">
        <v>316</v>
      </c>
      <c r="C92" s="117">
        <v>136</v>
      </c>
      <c r="D92" s="33"/>
      <c r="E92" s="115" t="s">
        <v>316</v>
      </c>
      <c r="F92" s="115">
        <v>141</v>
      </c>
      <c r="G92" s="105"/>
      <c r="O92" s="68">
        <v>8599603</v>
      </c>
      <c r="P92" s="66" t="s">
        <v>1401</v>
      </c>
      <c r="Q92" s="68">
        <v>461</v>
      </c>
      <c r="R92" s="68">
        <v>329</v>
      </c>
      <c r="S92" s="68">
        <v>132</v>
      </c>
      <c r="U92" s="97" t="s">
        <v>997</v>
      </c>
      <c r="V92" s="68">
        <v>1340599</v>
      </c>
      <c r="W92" s="68">
        <v>492</v>
      </c>
      <c r="X92" s="68">
        <v>50</v>
      </c>
      <c r="Y92" s="68">
        <v>442</v>
      </c>
      <c r="AA92" s="66" t="s">
        <v>997</v>
      </c>
      <c r="AB92" s="121">
        <v>1340599</v>
      </c>
      <c r="AC92" s="121">
        <v>511</v>
      </c>
      <c r="AD92" s="121">
        <v>53</v>
      </c>
      <c r="AE92" s="121">
        <v>458</v>
      </c>
    </row>
    <row r="93" spans="1:31" ht="15.75" thickBot="1">
      <c r="A93" s="46" t="s">
        <v>691</v>
      </c>
      <c r="B93" s="94" t="s">
        <v>691</v>
      </c>
      <c r="C93" s="117">
        <v>29</v>
      </c>
      <c r="D93" s="33"/>
      <c r="E93" s="115" t="s">
        <v>691</v>
      </c>
      <c r="F93" s="115">
        <v>31</v>
      </c>
      <c r="G93" s="106"/>
      <c r="O93" s="68">
        <v>7319003</v>
      </c>
      <c r="P93" s="66" t="s">
        <v>1340</v>
      </c>
      <c r="Q93" s="68">
        <v>458</v>
      </c>
      <c r="R93" s="68">
        <v>303</v>
      </c>
      <c r="S93" s="68">
        <v>155</v>
      </c>
      <c r="U93" s="97" t="s">
        <v>1401</v>
      </c>
      <c r="V93" s="68">
        <v>8599603</v>
      </c>
      <c r="W93" s="68">
        <v>485</v>
      </c>
      <c r="X93" s="68">
        <v>348</v>
      </c>
      <c r="Y93" s="68">
        <v>137</v>
      </c>
      <c r="AA93" s="66" t="s">
        <v>1401</v>
      </c>
      <c r="AB93" s="121">
        <v>8599603</v>
      </c>
      <c r="AC93" s="121">
        <v>501</v>
      </c>
      <c r="AD93" s="121">
        <v>359</v>
      </c>
      <c r="AE93" s="121">
        <v>142</v>
      </c>
    </row>
    <row r="94" spans="1:31" ht="15.75" thickBot="1">
      <c r="A94" s="46" t="s">
        <v>253</v>
      </c>
      <c r="B94" s="93" t="s">
        <v>253</v>
      </c>
      <c r="C94" s="117">
        <v>214</v>
      </c>
      <c r="D94" s="33"/>
      <c r="E94" s="115" t="s">
        <v>253</v>
      </c>
      <c r="F94" s="115">
        <v>226</v>
      </c>
      <c r="G94" s="105"/>
      <c r="O94" s="68">
        <v>4754701</v>
      </c>
      <c r="P94" s="66" t="s">
        <v>1228</v>
      </c>
      <c r="Q94" s="68">
        <v>450</v>
      </c>
      <c r="R94" s="68">
        <v>298</v>
      </c>
      <c r="S94" s="68">
        <v>152</v>
      </c>
      <c r="U94" s="97" t="s">
        <v>1228</v>
      </c>
      <c r="V94" s="68">
        <v>4754701</v>
      </c>
      <c r="W94" s="68">
        <v>479</v>
      </c>
      <c r="X94" s="68">
        <v>316</v>
      </c>
      <c r="Y94" s="68">
        <v>163</v>
      </c>
      <c r="AA94" s="66" t="s">
        <v>1228</v>
      </c>
      <c r="AB94" s="121">
        <v>4754701</v>
      </c>
      <c r="AC94" s="121">
        <v>490</v>
      </c>
      <c r="AD94" s="121">
        <v>322</v>
      </c>
      <c r="AE94" s="121">
        <v>168</v>
      </c>
    </row>
    <row r="95" spans="1:31" ht="15.75" thickBot="1">
      <c r="A95" s="46" t="s">
        <v>250</v>
      </c>
      <c r="B95" s="94" t="s">
        <v>250</v>
      </c>
      <c r="C95" s="117">
        <v>200</v>
      </c>
      <c r="D95" s="33"/>
      <c r="E95" s="115" t="s">
        <v>250</v>
      </c>
      <c r="F95" s="115">
        <v>217</v>
      </c>
      <c r="G95" s="106"/>
      <c r="O95" s="68">
        <v>8230002</v>
      </c>
      <c r="P95" s="66" t="s">
        <v>1385</v>
      </c>
      <c r="Q95" s="68">
        <v>424</v>
      </c>
      <c r="R95" s="68">
        <v>191</v>
      </c>
      <c r="S95" s="68">
        <v>233</v>
      </c>
      <c r="U95" s="97" t="s">
        <v>1385</v>
      </c>
      <c r="V95" s="68">
        <v>8230002</v>
      </c>
      <c r="W95" s="68">
        <v>451</v>
      </c>
      <c r="X95" s="68">
        <v>203</v>
      </c>
      <c r="Y95" s="68">
        <v>248</v>
      </c>
      <c r="AA95" s="66" t="s">
        <v>1385</v>
      </c>
      <c r="AB95" s="121">
        <v>8230002</v>
      </c>
      <c r="AC95" s="121">
        <v>465</v>
      </c>
      <c r="AD95" s="121">
        <v>211</v>
      </c>
      <c r="AE95" s="121">
        <v>254</v>
      </c>
    </row>
    <row r="96" spans="1:31" ht="15.75" thickBot="1">
      <c r="A96" s="46" t="s">
        <v>840</v>
      </c>
      <c r="B96" s="93" t="s">
        <v>840</v>
      </c>
      <c r="C96" s="117">
        <v>12</v>
      </c>
      <c r="D96" s="33"/>
      <c r="E96" s="115" t="s">
        <v>840</v>
      </c>
      <c r="F96" s="115">
        <v>12</v>
      </c>
      <c r="G96" s="105"/>
      <c r="O96" s="68">
        <v>4721104</v>
      </c>
      <c r="P96" s="66" t="s">
        <v>1206</v>
      </c>
      <c r="Q96" s="68">
        <v>409</v>
      </c>
      <c r="R96" s="68">
        <v>179</v>
      </c>
      <c r="S96" s="68">
        <v>230</v>
      </c>
      <c r="U96" s="97" t="s">
        <v>1310</v>
      </c>
      <c r="V96" s="68">
        <v>5819100</v>
      </c>
      <c r="W96" s="68">
        <v>431</v>
      </c>
      <c r="X96" s="68">
        <v>274</v>
      </c>
      <c r="Y96" s="68">
        <v>157</v>
      </c>
      <c r="AA96" s="66" t="s">
        <v>1310</v>
      </c>
      <c r="AB96" s="121">
        <v>5819100</v>
      </c>
      <c r="AC96" s="121">
        <v>463</v>
      </c>
      <c r="AD96" s="121">
        <v>289</v>
      </c>
      <c r="AE96" s="121">
        <v>174</v>
      </c>
    </row>
    <row r="97" spans="1:31" ht="15.75" thickBot="1">
      <c r="A97" s="46" t="s">
        <v>841</v>
      </c>
      <c r="B97" s="94" t="s">
        <v>841</v>
      </c>
      <c r="C97" s="117">
        <v>14</v>
      </c>
      <c r="D97" s="33"/>
      <c r="E97" s="115" t="s">
        <v>841</v>
      </c>
      <c r="F97" s="115">
        <v>14</v>
      </c>
      <c r="G97" s="106"/>
      <c r="O97" s="68">
        <v>1813099</v>
      </c>
      <c r="P97" s="66" t="s">
        <v>1033</v>
      </c>
      <c r="Q97" s="68">
        <v>401</v>
      </c>
      <c r="R97" s="68">
        <v>297</v>
      </c>
      <c r="S97" s="68">
        <v>104</v>
      </c>
      <c r="U97" s="97" t="s">
        <v>1206</v>
      </c>
      <c r="V97" s="68">
        <v>4721104</v>
      </c>
      <c r="W97" s="68">
        <v>426</v>
      </c>
      <c r="X97" s="68">
        <v>186</v>
      </c>
      <c r="Y97" s="68">
        <v>240</v>
      </c>
      <c r="AA97" s="66" t="s">
        <v>1206</v>
      </c>
      <c r="AB97" s="121">
        <v>4721104</v>
      </c>
      <c r="AC97" s="121">
        <v>444</v>
      </c>
      <c r="AD97" s="121">
        <v>195</v>
      </c>
      <c r="AE97" s="121">
        <v>249</v>
      </c>
    </row>
    <row r="98" spans="1:31" ht="15.75" thickBot="1">
      <c r="A98" s="46" t="s">
        <v>345</v>
      </c>
      <c r="B98" s="93" t="s">
        <v>345</v>
      </c>
      <c r="C98" s="117">
        <v>128</v>
      </c>
      <c r="D98" s="33"/>
      <c r="E98" s="115" t="s">
        <v>345</v>
      </c>
      <c r="F98" s="115">
        <v>127</v>
      </c>
      <c r="G98" s="105"/>
      <c r="O98" s="68">
        <v>5819100</v>
      </c>
      <c r="P98" s="66" t="s">
        <v>1310</v>
      </c>
      <c r="Q98" s="68">
        <v>397</v>
      </c>
      <c r="R98" s="68">
        <v>252</v>
      </c>
      <c r="S98" s="68">
        <v>145</v>
      </c>
      <c r="U98" s="97" t="s">
        <v>1033</v>
      </c>
      <c r="V98" s="68">
        <v>1813099</v>
      </c>
      <c r="W98" s="68">
        <v>415</v>
      </c>
      <c r="X98" s="68">
        <v>311</v>
      </c>
      <c r="Y98" s="68">
        <v>104</v>
      </c>
      <c r="AA98" s="66" t="s">
        <v>1437</v>
      </c>
      <c r="AB98" s="121">
        <v>9601701</v>
      </c>
      <c r="AC98" s="121">
        <v>430</v>
      </c>
      <c r="AD98" s="121">
        <v>53</v>
      </c>
      <c r="AE98" s="121">
        <v>377</v>
      </c>
    </row>
    <row r="99" spans="1:31" ht="15.75" thickBot="1">
      <c r="A99" s="46" t="s">
        <v>230</v>
      </c>
      <c r="B99" s="94" t="s">
        <v>230</v>
      </c>
      <c r="C99" s="117">
        <v>244</v>
      </c>
      <c r="D99" s="33"/>
      <c r="E99" s="115" t="s">
        <v>230</v>
      </c>
      <c r="F99" s="115">
        <v>270</v>
      </c>
      <c r="G99" s="106"/>
      <c r="O99" s="68">
        <v>9601701</v>
      </c>
      <c r="P99" s="66" t="s">
        <v>1437</v>
      </c>
      <c r="Q99" s="68">
        <v>393</v>
      </c>
      <c r="R99" s="68">
        <v>51</v>
      </c>
      <c r="S99" s="68">
        <v>342</v>
      </c>
      <c r="U99" s="97" t="s">
        <v>1446</v>
      </c>
      <c r="V99" s="68">
        <v>9609203</v>
      </c>
      <c r="W99" s="68">
        <v>411</v>
      </c>
      <c r="X99" s="68">
        <v>152</v>
      </c>
      <c r="Y99" s="68">
        <v>259</v>
      </c>
      <c r="AA99" s="66" t="s">
        <v>1446</v>
      </c>
      <c r="AB99" s="121">
        <v>9609203</v>
      </c>
      <c r="AC99" s="121">
        <v>430</v>
      </c>
      <c r="AD99" s="121">
        <v>162</v>
      </c>
      <c r="AE99" s="121">
        <v>268</v>
      </c>
    </row>
    <row r="100" spans="1:31" ht="15.75" thickBot="1">
      <c r="A100" s="46" t="s">
        <v>274</v>
      </c>
      <c r="B100" s="93" t="s">
        <v>274</v>
      </c>
      <c r="C100" s="117">
        <v>171</v>
      </c>
      <c r="D100" s="33"/>
      <c r="E100" s="115" t="s">
        <v>274</v>
      </c>
      <c r="F100" s="115">
        <v>182</v>
      </c>
      <c r="G100" s="105"/>
      <c r="O100" s="68">
        <v>9609203</v>
      </c>
      <c r="P100" s="66" t="s">
        <v>1446</v>
      </c>
      <c r="Q100" s="68">
        <v>389</v>
      </c>
      <c r="R100" s="68">
        <v>143</v>
      </c>
      <c r="S100" s="68">
        <v>246</v>
      </c>
      <c r="U100" s="97" t="s">
        <v>1437</v>
      </c>
      <c r="V100" s="68">
        <v>9601701</v>
      </c>
      <c r="W100" s="68">
        <v>409</v>
      </c>
      <c r="X100" s="68">
        <v>52</v>
      </c>
      <c r="Y100" s="68">
        <v>357</v>
      </c>
      <c r="AA100" s="66" t="s">
        <v>1033</v>
      </c>
      <c r="AB100" s="121">
        <v>1813099</v>
      </c>
      <c r="AC100" s="121">
        <v>423</v>
      </c>
      <c r="AD100" s="121">
        <v>317</v>
      </c>
      <c r="AE100" s="121">
        <v>106</v>
      </c>
    </row>
    <row r="101" spans="1:31" ht="15.75" thickBot="1">
      <c r="A101" s="46" t="s">
        <v>825</v>
      </c>
      <c r="B101" s="94" t="s">
        <v>825</v>
      </c>
      <c r="C101" s="117">
        <v>14</v>
      </c>
      <c r="D101" s="33"/>
      <c r="E101" s="115" t="s">
        <v>825</v>
      </c>
      <c r="F101" s="115">
        <v>14</v>
      </c>
      <c r="G101" s="106"/>
      <c r="O101" s="68">
        <v>7911200</v>
      </c>
      <c r="P101" s="66" t="s">
        <v>1370</v>
      </c>
      <c r="Q101" s="68">
        <v>388</v>
      </c>
      <c r="R101" s="68">
        <v>205</v>
      </c>
      <c r="S101" s="68">
        <v>183</v>
      </c>
      <c r="U101" s="97" t="s">
        <v>1370</v>
      </c>
      <c r="V101" s="68">
        <v>7911200</v>
      </c>
      <c r="W101" s="68">
        <v>406</v>
      </c>
      <c r="X101" s="68">
        <v>213</v>
      </c>
      <c r="Y101" s="68">
        <v>193</v>
      </c>
      <c r="AA101" s="66" t="s">
        <v>1370</v>
      </c>
      <c r="AB101" s="121">
        <v>7911200</v>
      </c>
      <c r="AC101" s="121">
        <v>412</v>
      </c>
      <c r="AD101" s="121">
        <v>217</v>
      </c>
      <c r="AE101" s="121">
        <v>195</v>
      </c>
    </row>
    <row r="102" spans="1:31" ht="15.75" thickBot="1">
      <c r="A102" s="46" t="s">
        <v>157</v>
      </c>
      <c r="B102" s="93" t="s">
        <v>157</v>
      </c>
      <c r="C102" s="117">
        <v>396</v>
      </c>
      <c r="D102" s="33"/>
      <c r="E102" s="115" t="s">
        <v>157</v>
      </c>
      <c r="F102" s="115">
        <v>415</v>
      </c>
      <c r="G102" s="105"/>
      <c r="O102" s="68">
        <v>1813001</v>
      </c>
      <c r="P102" s="66" t="s">
        <v>1032</v>
      </c>
      <c r="Q102" s="68">
        <v>373</v>
      </c>
      <c r="R102" s="68">
        <v>288</v>
      </c>
      <c r="S102" s="68">
        <v>85</v>
      </c>
      <c r="U102" s="97" t="s">
        <v>1032</v>
      </c>
      <c r="V102" s="68">
        <v>1813001</v>
      </c>
      <c r="W102" s="68">
        <v>392</v>
      </c>
      <c r="X102" s="68">
        <v>300</v>
      </c>
      <c r="Y102" s="68">
        <v>92</v>
      </c>
      <c r="AA102" s="66" t="s">
        <v>1032</v>
      </c>
      <c r="AB102" s="121">
        <v>1813001</v>
      </c>
      <c r="AC102" s="121">
        <v>400</v>
      </c>
      <c r="AD102" s="121">
        <v>306</v>
      </c>
      <c r="AE102" s="121">
        <v>94</v>
      </c>
    </row>
    <row r="103" spans="1:31" ht="35.25" thickBot="1">
      <c r="A103" s="46" t="s">
        <v>270</v>
      </c>
      <c r="B103" s="94" t="s">
        <v>270</v>
      </c>
      <c r="C103" s="117">
        <v>181</v>
      </c>
      <c r="D103" s="33"/>
      <c r="E103" s="115" t="s">
        <v>270</v>
      </c>
      <c r="F103" s="115">
        <v>185</v>
      </c>
      <c r="G103" s="106"/>
      <c r="O103" s="68">
        <v>4757100</v>
      </c>
      <c r="P103" s="66" t="s">
        <v>1235</v>
      </c>
      <c r="Q103" s="68">
        <v>368</v>
      </c>
      <c r="R103" s="68">
        <v>273</v>
      </c>
      <c r="S103" s="68">
        <v>95</v>
      </c>
      <c r="U103" s="97" t="s">
        <v>1235</v>
      </c>
      <c r="V103" s="68">
        <v>4757100</v>
      </c>
      <c r="W103" s="68">
        <v>390</v>
      </c>
      <c r="X103" s="68">
        <v>288</v>
      </c>
      <c r="Y103" s="68">
        <v>102</v>
      </c>
      <c r="AA103" s="66" t="s">
        <v>1235</v>
      </c>
      <c r="AB103" s="121">
        <v>4757100</v>
      </c>
      <c r="AC103" s="121">
        <v>400</v>
      </c>
      <c r="AD103" s="121">
        <v>297</v>
      </c>
      <c r="AE103" s="121">
        <v>103</v>
      </c>
    </row>
    <row r="104" spans="1:31" ht="15.75" thickBot="1">
      <c r="A104" s="46" t="s">
        <v>586</v>
      </c>
      <c r="B104" s="93" t="s">
        <v>586</v>
      </c>
      <c r="C104" s="117">
        <v>44</v>
      </c>
      <c r="D104" s="33"/>
      <c r="E104" s="115" t="s">
        <v>586</v>
      </c>
      <c r="F104" s="115">
        <v>48</v>
      </c>
      <c r="G104" s="105"/>
      <c r="O104" s="68">
        <v>7722500</v>
      </c>
      <c r="P104" s="66" t="s">
        <v>1355</v>
      </c>
      <c r="Q104" s="68">
        <v>366</v>
      </c>
      <c r="R104" s="68">
        <v>210</v>
      </c>
      <c r="S104" s="68">
        <v>156</v>
      </c>
      <c r="U104" s="97" t="s">
        <v>1256</v>
      </c>
      <c r="V104" s="68">
        <v>4783101</v>
      </c>
      <c r="W104" s="68">
        <v>373</v>
      </c>
      <c r="X104" s="68">
        <v>137</v>
      </c>
      <c r="Y104" s="68">
        <v>236</v>
      </c>
      <c r="AA104" s="66" t="s">
        <v>1256</v>
      </c>
      <c r="AB104" s="121">
        <v>4783101</v>
      </c>
      <c r="AC104" s="121">
        <v>394</v>
      </c>
      <c r="AD104" s="121">
        <v>146</v>
      </c>
      <c r="AE104" s="121">
        <v>248</v>
      </c>
    </row>
    <row r="105" spans="1:31" ht="15.75" thickBot="1">
      <c r="A105" s="46" t="s">
        <v>842</v>
      </c>
      <c r="B105" s="94" t="s">
        <v>842</v>
      </c>
      <c r="C105" s="117">
        <v>16</v>
      </c>
      <c r="D105" s="33"/>
      <c r="E105" s="115" t="s">
        <v>842</v>
      </c>
      <c r="F105" s="115">
        <v>16</v>
      </c>
      <c r="G105" s="106"/>
      <c r="O105" s="68">
        <v>5590699</v>
      </c>
      <c r="P105" s="66" t="s">
        <v>1298</v>
      </c>
      <c r="Q105" s="68">
        <v>353</v>
      </c>
      <c r="R105" s="68">
        <v>140</v>
      </c>
      <c r="S105" s="68">
        <v>213</v>
      </c>
      <c r="U105" s="97" t="s">
        <v>1355</v>
      </c>
      <c r="V105" s="68">
        <v>7722500</v>
      </c>
      <c r="W105" s="68">
        <v>373</v>
      </c>
      <c r="X105" s="68">
        <v>212</v>
      </c>
      <c r="Y105" s="68">
        <v>161</v>
      </c>
      <c r="AA105" s="66" t="s">
        <v>1355</v>
      </c>
      <c r="AB105" s="121">
        <v>7722500</v>
      </c>
      <c r="AC105" s="121">
        <v>380</v>
      </c>
      <c r="AD105" s="121">
        <v>219</v>
      </c>
      <c r="AE105" s="121">
        <v>161</v>
      </c>
    </row>
    <row r="106" spans="1:31" ht="15.75" thickBot="1">
      <c r="A106" s="46" t="s">
        <v>204</v>
      </c>
      <c r="B106" s="93" t="s">
        <v>204</v>
      </c>
      <c r="C106" s="117">
        <v>274</v>
      </c>
      <c r="D106" s="33"/>
      <c r="E106" s="115" t="s">
        <v>204</v>
      </c>
      <c r="F106" s="115">
        <v>279</v>
      </c>
      <c r="G106" s="105"/>
      <c r="O106" s="68">
        <v>4783101</v>
      </c>
      <c r="P106" s="66" t="s">
        <v>1256</v>
      </c>
      <c r="Q106" s="68">
        <v>350</v>
      </c>
      <c r="R106" s="68">
        <v>130</v>
      </c>
      <c r="S106" s="68">
        <v>220</v>
      </c>
      <c r="U106" s="97" t="s">
        <v>1298</v>
      </c>
      <c r="V106" s="68">
        <v>5590699</v>
      </c>
      <c r="W106" s="68">
        <v>367</v>
      </c>
      <c r="X106" s="68">
        <v>148</v>
      </c>
      <c r="Y106" s="68">
        <v>219</v>
      </c>
      <c r="AA106" s="66" t="s">
        <v>1298</v>
      </c>
      <c r="AB106" s="121">
        <v>5590699</v>
      </c>
      <c r="AC106" s="121">
        <v>378</v>
      </c>
      <c r="AD106" s="121">
        <v>152</v>
      </c>
      <c r="AE106" s="121">
        <v>226</v>
      </c>
    </row>
    <row r="107" spans="1:31" ht="15.75" thickBot="1">
      <c r="A107" s="46" t="s">
        <v>244</v>
      </c>
      <c r="B107" s="94" t="s">
        <v>244</v>
      </c>
      <c r="C107" s="117">
        <v>219</v>
      </c>
      <c r="D107" s="33"/>
      <c r="E107" s="115" t="s">
        <v>244</v>
      </c>
      <c r="F107" s="115">
        <v>227</v>
      </c>
      <c r="G107" s="106"/>
      <c r="O107" s="68">
        <v>5812300</v>
      </c>
      <c r="P107" s="66" t="s">
        <v>1308</v>
      </c>
      <c r="Q107" s="68">
        <v>349</v>
      </c>
      <c r="R107" s="68">
        <v>233</v>
      </c>
      <c r="S107" s="68">
        <v>116</v>
      </c>
      <c r="U107" s="97" t="s">
        <v>1308</v>
      </c>
      <c r="V107" s="68">
        <v>5812300</v>
      </c>
      <c r="W107" s="68">
        <v>362</v>
      </c>
      <c r="X107" s="68">
        <v>239</v>
      </c>
      <c r="Y107" s="68">
        <v>123</v>
      </c>
      <c r="AA107" s="66" t="s">
        <v>1308</v>
      </c>
      <c r="AB107" s="121">
        <v>5812300</v>
      </c>
      <c r="AC107" s="121">
        <v>375</v>
      </c>
      <c r="AD107" s="121">
        <v>247</v>
      </c>
      <c r="AE107" s="121">
        <v>128</v>
      </c>
    </row>
    <row r="108" spans="1:31" ht="17.25" customHeight="1" thickBot="1">
      <c r="A108" s="46" t="s">
        <v>624</v>
      </c>
      <c r="B108" s="93" t="s">
        <v>624</v>
      </c>
      <c r="C108" s="117">
        <v>46</v>
      </c>
      <c r="D108" s="33"/>
      <c r="E108" s="115" t="s">
        <v>624</v>
      </c>
      <c r="F108" s="115">
        <v>48</v>
      </c>
      <c r="G108" s="105"/>
      <c r="O108" s="68">
        <v>1093701</v>
      </c>
      <c r="P108" s="66" t="s">
        <v>980</v>
      </c>
      <c r="Q108" s="68">
        <v>337</v>
      </c>
      <c r="R108" s="68">
        <v>56</v>
      </c>
      <c r="S108" s="68">
        <v>281</v>
      </c>
      <c r="U108" s="97" t="s">
        <v>1142</v>
      </c>
      <c r="V108" s="68">
        <v>4330405</v>
      </c>
      <c r="W108" s="68">
        <v>355</v>
      </c>
      <c r="X108" s="68">
        <v>330</v>
      </c>
      <c r="Y108" s="68">
        <v>25</v>
      </c>
      <c r="AA108" s="66" t="s">
        <v>1142</v>
      </c>
      <c r="AB108" s="121">
        <v>4330405</v>
      </c>
      <c r="AC108" s="121">
        <v>369</v>
      </c>
      <c r="AD108" s="121">
        <v>342</v>
      </c>
      <c r="AE108" s="121">
        <v>27</v>
      </c>
    </row>
    <row r="109" spans="1:31" ht="15.75" thickBot="1">
      <c r="A109" s="46" t="s">
        <v>477</v>
      </c>
      <c r="B109" s="94" t="s">
        <v>477</v>
      </c>
      <c r="C109" s="117">
        <v>72</v>
      </c>
      <c r="D109" s="33"/>
      <c r="E109" s="115" t="s">
        <v>477</v>
      </c>
      <c r="F109" s="115">
        <v>74</v>
      </c>
      <c r="G109" s="106"/>
      <c r="O109" s="68">
        <v>4330405</v>
      </c>
      <c r="P109" s="66" t="s">
        <v>1142</v>
      </c>
      <c r="Q109" s="68">
        <v>335</v>
      </c>
      <c r="R109" s="68">
        <v>311</v>
      </c>
      <c r="S109" s="68">
        <v>24</v>
      </c>
      <c r="U109" s="97" t="s">
        <v>980</v>
      </c>
      <c r="V109" s="68">
        <v>1093701</v>
      </c>
      <c r="W109" s="68">
        <v>354</v>
      </c>
      <c r="X109" s="68">
        <v>59</v>
      </c>
      <c r="Y109" s="68">
        <v>295</v>
      </c>
      <c r="AA109" s="66" t="s">
        <v>980</v>
      </c>
      <c r="AB109" s="121">
        <v>1093701</v>
      </c>
      <c r="AC109" s="121">
        <v>360</v>
      </c>
      <c r="AD109" s="121">
        <v>61</v>
      </c>
      <c r="AE109" s="121">
        <v>299</v>
      </c>
    </row>
    <row r="110" spans="1:31" ht="15.75" thickBot="1">
      <c r="A110" s="46" t="s">
        <v>466</v>
      </c>
      <c r="B110" s="93" t="s">
        <v>466</v>
      </c>
      <c r="C110" s="117">
        <v>75</v>
      </c>
      <c r="D110" s="33"/>
      <c r="E110" s="115" t="s">
        <v>466</v>
      </c>
      <c r="F110" s="115">
        <v>75</v>
      </c>
      <c r="G110" s="105"/>
      <c r="O110" s="68">
        <v>8592903</v>
      </c>
      <c r="P110" s="66" t="s">
        <v>1398</v>
      </c>
      <c r="Q110" s="68">
        <v>326</v>
      </c>
      <c r="R110" s="68">
        <v>249</v>
      </c>
      <c r="S110" s="68">
        <v>77</v>
      </c>
      <c r="U110" s="97" t="s">
        <v>1398</v>
      </c>
      <c r="V110" s="68">
        <v>8592903</v>
      </c>
      <c r="W110" s="68">
        <v>346</v>
      </c>
      <c r="X110" s="68">
        <v>266</v>
      </c>
      <c r="Y110" s="68">
        <v>80</v>
      </c>
      <c r="AA110" s="66" t="s">
        <v>1022</v>
      </c>
      <c r="AB110" s="121">
        <v>1622699</v>
      </c>
      <c r="AC110" s="121">
        <v>357</v>
      </c>
      <c r="AD110" s="121">
        <v>346</v>
      </c>
      <c r="AE110" s="121">
        <v>11</v>
      </c>
    </row>
    <row r="111" spans="1:31" ht="15.75" thickBot="1">
      <c r="A111" s="46" t="s">
        <v>294</v>
      </c>
      <c r="B111" s="94" t="s">
        <v>294</v>
      </c>
      <c r="C111" s="117">
        <v>159</v>
      </c>
      <c r="D111" s="33"/>
      <c r="E111" s="115" t="s">
        <v>294</v>
      </c>
      <c r="F111" s="115">
        <v>167</v>
      </c>
      <c r="G111" s="106"/>
      <c r="O111" s="68">
        <v>7420004</v>
      </c>
      <c r="P111" s="66" t="s">
        <v>1347</v>
      </c>
      <c r="Q111" s="68">
        <v>324</v>
      </c>
      <c r="R111" s="68">
        <v>250</v>
      </c>
      <c r="S111" s="68">
        <v>74</v>
      </c>
      <c r="U111" s="97" t="s">
        <v>1236</v>
      </c>
      <c r="V111" s="68">
        <v>4759801</v>
      </c>
      <c r="W111" s="68">
        <v>342</v>
      </c>
      <c r="X111" s="68">
        <v>205</v>
      </c>
      <c r="Y111" s="68">
        <v>137</v>
      </c>
      <c r="AA111" s="66" t="s">
        <v>1236</v>
      </c>
      <c r="AB111" s="121">
        <v>4759801</v>
      </c>
      <c r="AC111" s="121">
        <v>353</v>
      </c>
      <c r="AD111" s="121">
        <v>213</v>
      </c>
      <c r="AE111" s="121">
        <v>140</v>
      </c>
    </row>
    <row r="112" spans="1:31" ht="15.75" thickBot="1">
      <c r="A112" s="46" t="s">
        <v>601</v>
      </c>
      <c r="B112" s="93" t="s">
        <v>601</v>
      </c>
      <c r="C112" s="117">
        <v>42</v>
      </c>
      <c r="D112" s="33"/>
      <c r="E112" s="115" t="s">
        <v>601</v>
      </c>
      <c r="F112" s="115">
        <v>45</v>
      </c>
      <c r="G112" s="105"/>
      <c r="O112" s="68">
        <v>4322302</v>
      </c>
      <c r="P112" s="66" t="s">
        <v>1131</v>
      </c>
      <c r="Q112" s="68">
        <v>323</v>
      </c>
      <c r="R112" s="68">
        <v>288</v>
      </c>
      <c r="S112" s="68">
        <v>35</v>
      </c>
      <c r="U112" s="97" t="s">
        <v>1347</v>
      </c>
      <c r="V112" s="68">
        <v>7420004</v>
      </c>
      <c r="W112" s="68">
        <v>338</v>
      </c>
      <c r="X112" s="68">
        <v>263</v>
      </c>
      <c r="Y112" s="68">
        <v>75</v>
      </c>
      <c r="AA112" s="66" t="s">
        <v>1398</v>
      </c>
      <c r="AB112" s="121">
        <v>8592903</v>
      </c>
      <c r="AC112" s="121">
        <v>351</v>
      </c>
      <c r="AD112" s="121">
        <v>271</v>
      </c>
      <c r="AE112" s="121">
        <v>80</v>
      </c>
    </row>
    <row r="113" spans="1:31" ht="15.75" thickBot="1">
      <c r="A113" s="46" t="s">
        <v>763</v>
      </c>
      <c r="B113" s="94" t="s">
        <v>763</v>
      </c>
      <c r="C113" s="117">
        <v>23</v>
      </c>
      <c r="D113" s="33"/>
      <c r="E113" s="115" t="s">
        <v>763</v>
      </c>
      <c r="F113" s="115">
        <v>23</v>
      </c>
      <c r="G113" s="106"/>
      <c r="O113" s="68">
        <v>1622699</v>
      </c>
      <c r="P113" s="66" t="s">
        <v>1022</v>
      </c>
      <c r="Q113" s="68">
        <v>321</v>
      </c>
      <c r="R113" s="68">
        <v>311</v>
      </c>
      <c r="S113" s="68">
        <v>10</v>
      </c>
      <c r="U113" s="97" t="s">
        <v>984</v>
      </c>
      <c r="V113" s="68">
        <v>1096100</v>
      </c>
      <c r="W113" s="68">
        <v>337</v>
      </c>
      <c r="X113" s="68">
        <v>132</v>
      </c>
      <c r="Y113" s="68">
        <v>205</v>
      </c>
      <c r="AA113" s="66" t="s">
        <v>1347</v>
      </c>
      <c r="AB113" s="121">
        <v>7420004</v>
      </c>
      <c r="AC113" s="121">
        <v>348</v>
      </c>
      <c r="AD113" s="121">
        <v>272</v>
      </c>
      <c r="AE113" s="121">
        <v>76</v>
      </c>
    </row>
    <row r="114" spans="1:31" ht="24" thickBot="1">
      <c r="A114" s="46" t="s">
        <v>363</v>
      </c>
      <c r="B114" s="93" t="s">
        <v>363</v>
      </c>
      <c r="C114" s="117">
        <v>117</v>
      </c>
      <c r="D114" s="33"/>
      <c r="E114" s="115" t="s">
        <v>363</v>
      </c>
      <c r="F114" s="115">
        <v>122</v>
      </c>
      <c r="G114" s="105"/>
      <c r="O114" s="68">
        <v>1096100</v>
      </c>
      <c r="P114" s="66" t="s">
        <v>984</v>
      </c>
      <c r="Q114" s="68">
        <v>318</v>
      </c>
      <c r="R114" s="68">
        <v>125</v>
      </c>
      <c r="S114" s="68">
        <v>193</v>
      </c>
      <c r="U114" s="97" t="s">
        <v>1022</v>
      </c>
      <c r="V114" s="68">
        <v>1622699</v>
      </c>
      <c r="W114" s="68">
        <v>335</v>
      </c>
      <c r="X114" s="68">
        <v>324</v>
      </c>
      <c r="Y114" s="68">
        <v>11</v>
      </c>
      <c r="AA114" s="66" t="s">
        <v>1358</v>
      </c>
      <c r="AB114" s="121">
        <v>7729202</v>
      </c>
      <c r="AC114" s="121">
        <v>348</v>
      </c>
      <c r="AD114" s="121">
        <v>172</v>
      </c>
      <c r="AE114" s="121">
        <v>176</v>
      </c>
    </row>
    <row r="115" spans="1:31" ht="15.75" customHeight="1" thickBot="1">
      <c r="A115" s="46" t="s">
        <v>124</v>
      </c>
      <c r="B115" s="94" t="s">
        <v>124</v>
      </c>
      <c r="C115" s="117">
        <v>628</v>
      </c>
      <c r="D115" s="33"/>
      <c r="E115" s="115" t="s">
        <v>124</v>
      </c>
      <c r="F115" s="115">
        <v>649</v>
      </c>
      <c r="G115" s="106"/>
      <c r="O115" s="68">
        <v>4759801</v>
      </c>
      <c r="P115" s="66" t="s">
        <v>1236</v>
      </c>
      <c r="Q115" s="68">
        <v>315</v>
      </c>
      <c r="R115" s="68">
        <v>195</v>
      </c>
      <c r="S115" s="68">
        <v>120</v>
      </c>
      <c r="U115" s="97" t="s">
        <v>1131</v>
      </c>
      <c r="V115" s="68">
        <v>4322302</v>
      </c>
      <c r="W115" s="68">
        <v>333</v>
      </c>
      <c r="X115" s="68">
        <v>297</v>
      </c>
      <c r="Y115" s="68">
        <v>36</v>
      </c>
      <c r="AA115" s="66" t="s">
        <v>984</v>
      </c>
      <c r="AB115" s="121">
        <v>1096100</v>
      </c>
      <c r="AC115" s="121">
        <v>344</v>
      </c>
      <c r="AD115" s="121">
        <v>135</v>
      </c>
      <c r="AE115" s="121">
        <v>209</v>
      </c>
    </row>
    <row r="116" spans="1:31" ht="24" thickBot="1">
      <c r="A116" s="46" t="s">
        <v>702</v>
      </c>
      <c r="B116" s="93" t="s">
        <v>702</v>
      </c>
      <c r="C116" s="117">
        <v>35</v>
      </c>
      <c r="D116" s="33"/>
      <c r="E116" s="115" t="s">
        <v>702</v>
      </c>
      <c r="F116" s="115">
        <v>40</v>
      </c>
      <c r="G116" s="105"/>
      <c r="O116" s="68">
        <v>9529104</v>
      </c>
      <c r="P116" s="66" t="s">
        <v>1433</v>
      </c>
      <c r="Q116" s="68">
        <v>314</v>
      </c>
      <c r="R116" s="68">
        <v>266</v>
      </c>
      <c r="S116" s="68">
        <v>48</v>
      </c>
      <c r="U116" s="97" t="s">
        <v>1354</v>
      </c>
      <c r="V116" s="68">
        <v>7721700</v>
      </c>
      <c r="W116" s="68">
        <v>329</v>
      </c>
      <c r="X116" s="68">
        <v>177</v>
      </c>
      <c r="Y116" s="68">
        <v>152</v>
      </c>
      <c r="AA116" s="66" t="s">
        <v>1131</v>
      </c>
      <c r="AB116" s="121">
        <v>4322302</v>
      </c>
      <c r="AC116" s="121">
        <v>340</v>
      </c>
      <c r="AD116" s="121">
        <v>303</v>
      </c>
      <c r="AE116" s="121">
        <v>37</v>
      </c>
    </row>
    <row r="117" spans="1:31" ht="14.25" customHeight="1" thickBot="1">
      <c r="A117" s="46" t="s">
        <v>779</v>
      </c>
      <c r="B117" s="94" t="s">
        <v>779</v>
      </c>
      <c r="C117" s="117">
        <v>25</v>
      </c>
      <c r="D117" s="33"/>
      <c r="E117" s="115" t="s">
        <v>779</v>
      </c>
      <c r="F117" s="115">
        <v>25</v>
      </c>
      <c r="G117" s="106"/>
      <c r="O117" s="68">
        <v>7721700</v>
      </c>
      <c r="P117" s="66" t="s">
        <v>1354</v>
      </c>
      <c r="Q117" s="68">
        <v>312</v>
      </c>
      <c r="R117" s="68">
        <v>169</v>
      </c>
      <c r="S117" s="68">
        <v>143</v>
      </c>
      <c r="U117" s="97" t="s">
        <v>1358</v>
      </c>
      <c r="V117" s="68">
        <v>7729202</v>
      </c>
      <c r="W117" s="68">
        <v>327</v>
      </c>
      <c r="X117" s="68">
        <v>166</v>
      </c>
      <c r="Y117" s="68">
        <v>161</v>
      </c>
      <c r="AA117" s="66" t="s">
        <v>1354</v>
      </c>
      <c r="AB117" s="121">
        <v>7721700</v>
      </c>
      <c r="AC117" s="121">
        <v>335</v>
      </c>
      <c r="AD117" s="121">
        <v>178</v>
      </c>
      <c r="AE117" s="121">
        <v>157</v>
      </c>
    </row>
    <row r="118" spans="1:31" ht="15.75" customHeight="1" thickBot="1">
      <c r="A118" s="46" t="s">
        <v>280</v>
      </c>
      <c r="B118" s="93" t="s">
        <v>280</v>
      </c>
      <c r="C118" s="117">
        <v>173</v>
      </c>
      <c r="D118" s="33"/>
      <c r="E118" s="115" t="s">
        <v>280</v>
      </c>
      <c r="F118" s="115">
        <v>191</v>
      </c>
      <c r="G118" s="105"/>
      <c r="O118" s="68">
        <v>1529700</v>
      </c>
      <c r="P118" s="66" t="s">
        <v>1014</v>
      </c>
      <c r="Q118" s="68">
        <v>303</v>
      </c>
      <c r="R118" s="68">
        <v>229</v>
      </c>
      <c r="S118" s="68">
        <v>74</v>
      </c>
      <c r="U118" s="97" t="s">
        <v>1433</v>
      </c>
      <c r="V118" s="68">
        <v>9529104</v>
      </c>
      <c r="W118" s="68">
        <v>324</v>
      </c>
      <c r="X118" s="68">
        <v>275</v>
      </c>
      <c r="Y118" s="68">
        <v>49</v>
      </c>
      <c r="AA118" s="66" t="s">
        <v>1380</v>
      </c>
      <c r="AB118" s="121">
        <v>8211300</v>
      </c>
      <c r="AC118" s="121">
        <v>335</v>
      </c>
      <c r="AD118" s="121">
        <v>176</v>
      </c>
      <c r="AE118" s="121">
        <v>159</v>
      </c>
    </row>
    <row r="119" spans="1:31" ht="23.25" thickBot="1">
      <c r="A119" s="46" t="s">
        <v>764</v>
      </c>
      <c r="B119" s="94" t="s">
        <v>764</v>
      </c>
      <c r="C119" s="117">
        <v>24</v>
      </c>
      <c r="D119" s="33"/>
      <c r="E119" s="115" t="s">
        <v>764</v>
      </c>
      <c r="F119" s="115">
        <v>25</v>
      </c>
      <c r="G119" s="106"/>
      <c r="O119" s="68">
        <v>2512800</v>
      </c>
      <c r="P119" s="66" t="s">
        <v>1059</v>
      </c>
      <c r="Q119" s="68">
        <v>303</v>
      </c>
      <c r="R119" s="68">
        <v>262</v>
      </c>
      <c r="S119" s="68">
        <v>41</v>
      </c>
      <c r="U119" s="97" t="s">
        <v>1014</v>
      </c>
      <c r="V119" s="68">
        <v>1529700</v>
      </c>
      <c r="W119" s="68">
        <v>319</v>
      </c>
      <c r="X119" s="68">
        <v>241</v>
      </c>
      <c r="Y119" s="68">
        <v>78</v>
      </c>
      <c r="AA119" s="66" t="s">
        <v>1433</v>
      </c>
      <c r="AB119" s="121">
        <v>9529104</v>
      </c>
      <c r="AC119" s="121">
        <v>331</v>
      </c>
      <c r="AD119" s="121">
        <v>280</v>
      </c>
      <c r="AE119" s="121">
        <v>51</v>
      </c>
    </row>
    <row r="120" spans="1:31" ht="24" thickBot="1">
      <c r="A120" s="46" t="s">
        <v>200</v>
      </c>
      <c r="B120" s="93" t="s">
        <v>200</v>
      </c>
      <c r="C120" s="117">
        <v>288</v>
      </c>
      <c r="D120" s="33"/>
      <c r="E120" s="115" t="s">
        <v>200</v>
      </c>
      <c r="F120" s="115">
        <v>297</v>
      </c>
      <c r="G120" s="105"/>
      <c r="O120" s="68">
        <v>9329899</v>
      </c>
      <c r="P120" s="66" t="s">
        <v>1424</v>
      </c>
      <c r="Q120" s="68">
        <v>299</v>
      </c>
      <c r="R120" s="68">
        <v>173</v>
      </c>
      <c r="S120" s="68">
        <v>126</v>
      </c>
      <c r="U120" s="97" t="s">
        <v>1100</v>
      </c>
      <c r="V120" s="68">
        <v>3314707</v>
      </c>
      <c r="W120" s="68">
        <v>319</v>
      </c>
      <c r="X120" s="68">
        <v>281</v>
      </c>
      <c r="Y120" s="68">
        <v>38</v>
      </c>
      <c r="AA120" s="66" t="s">
        <v>1100</v>
      </c>
      <c r="AB120" s="121">
        <v>3314707</v>
      </c>
      <c r="AC120" s="121">
        <v>326</v>
      </c>
      <c r="AD120" s="121">
        <v>287</v>
      </c>
      <c r="AE120" s="121">
        <v>39</v>
      </c>
    </row>
    <row r="121" spans="1:31" ht="15.75" customHeight="1" thickBot="1">
      <c r="A121" s="46" t="s">
        <v>137</v>
      </c>
      <c r="B121" s="94" t="s">
        <v>137</v>
      </c>
      <c r="C121" s="117">
        <v>506</v>
      </c>
      <c r="D121" s="33"/>
      <c r="E121" s="115" t="s">
        <v>137</v>
      </c>
      <c r="F121" s="115">
        <v>532</v>
      </c>
      <c r="G121" s="106"/>
      <c r="O121" s="68">
        <v>3314707</v>
      </c>
      <c r="P121" s="66" t="s">
        <v>1100</v>
      </c>
      <c r="Q121" s="68">
        <v>298</v>
      </c>
      <c r="R121" s="68">
        <v>262</v>
      </c>
      <c r="S121" s="68">
        <v>36</v>
      </c>
      <c r="U121" s="97" t="s">
        <v>1380</v>
      </c>
      <c r="V121" s="68">
        <v>8211300</v>
      </c>
      <c r="W121" s="68">
        <v>314</v>
      </c>
      <c r="X121" s="68">
        <v>165</v>
      </c>
      <c r="Y121" s="68">
        <v>149</v>
      </c>
      <c r="AA121" s="66" t="s">
        <v>1014</v>
      </c>
      <c r="AB121" s="121">
        <v>1529700</v>
      </c>
      <c r="AC121" s="121">
        <v>325</v>
      </c>
      <c r="AD121" s="121">
        <v>246</v>
      </c>
      <c r="AE121" s="121">
        <v>79</v>
      </c>
    </row>
    <row r="122" spans="1:31" ht="15.75" thickBot="1">
      <c r="A122" s="46" t="s">
        <v>196</v>
      </c>
      <c r="B122" s="93" t="s">
        <v>196</v>
      </c>
      <c r="C122" s="117">
        <v>291</v>
      </c>
      <c r="D122" s="33"/>
      <c r="E122" s="115" t="s">
        <v>196</v>
      </c>
      <c r="F122" s="115">
        <v>300</v>
      </c>
      <c r="G122" s="105"/>
      <c r="O122" s="68">
        <v>8291100</v>
      </c>
      <c r="P122" s="66" t="s">
        <v>1386</v>
      </c>
      <c r="Q122" s="68">
        <v>295</v>
      </c>
      <c r="R122" s="68">
        <v>199</v>
      </c>
      <c r="S122" s="68">
        <v>96</v>
      </c>
      <c r="U122" s="97" t="s">
        <v>1386</v>
      </c>
      <c r="V122" s="68">
        <v>8291100</v>
      </c>
      <c r="W122" s="68">
        <v>314</v>
      </c>
      <c r="X122" s="68">
        <v>209</v>
      </c>
      <c r="Y122" s="68">
        <v>105</v>
      </c>
      <c r="AA122" s="66" t="s">
        <v>1386</v>
      </c>
      <c r="AB122" s="121">
        <v>8291100</v>
      </c>
      <c r="AC122" s="121">
        <v>324</v>
      </c>
      <c r="AD122" s="121">
        <v>218</v>
      </c>
      <c r="AE122" s="121">
        <v>106</v>
      </c>
    </row>
    <row r="123" spans="1:31" ht="15.75" thickBot="1">
      <c r="A123" s="46" t="s">
        <v>717</v>
      </c>
      <c r="B123" s="94" t="s">
        <v>717</v>
      </c>
      <c r="C123" s="117">
        <v>24</v>
      </c>
      <c r="D123" s="33"/>
      <c r="E123" s="115" t="s">
        <v>717</v>
      </c>
      <c r="F123" s="115">
        <v>25</v>
      </c>
      <c r="G123" s="106"/>
      <c r="O123" s="68">
        <v>8211300</v>
      </c>
      <c r="P123" s="66" t="s">
        <v>1380</v>
      </c>
      <c r="Q123" s="68">
        <v>294</v>
      </c>
      <c r="R123" s="68">
        <v>154</v>
      </c>
      <c r="S123" s="68">
        <v>140</v>
      </c>
      <c r="U123" s="97" t="s">
        <v>1111</v>
      </c>
      <c r="V123" s="68">
        <v>3329501</v>
      </c>
      <c r="W123" s="68">
        <v>310</v>
      </c>
      <c r="X123" s="68">
        <v>291</v>
      </c>
      <c r="Y123" s="68">
        <v>19</v>
      </c>
      <c r="AA123" s="66" t="s">
        <v>1111</v>
      </c>
      <c r="AB123" s="121">
        <v>3329501</v>
      </c>
      <c r="AC123" s="121">
        <v>319</v>
      </c>
      <c r="AD123" s="121">
        <v>298</v>
      </c>
      <c r="AE123" s="121">
        <v>21</v>
      </c>
    </row>
    <row r="124" spans="1:31" ht="15.75" thickBot="1">
      <c r="A124" s="46" t="s">
        <v>239</v>
      </c>
      <c r="B124" s="93" t="s">
        <v>239</v>
      </c>
      <c r="C124" s="117">
        <v>225</v>
      </c>
      <c r="D124" s="33"/>
      <c r="E124" s="115" t="s">
        <v>239</v>
      </c>
      <c r="F124" s="115">
        <v>242</v>
      </c>
      <c r="G124" s="105"/>
      <c r="O124" s="68">
        <v>7729202</v>
      </c>
      <c r="P124" s="66" t="s">
        <v>1358</v>
      </c>
      <c r="Q124" s="68">
        <v>292</v>
      </c>
      <c r="R124" s="68">
        <v>152</v>
      </c>
      <c r="S124" s="68">
        <v>140</v>
      </c>
      <c r="U124" s="97" t="s">
        <v>1059</v>
      </c>
      <c r="V124" s="68">
        <v>2512800</v>
      </c>
      <c r="W124" s="68">
        <v>306</v>
      </c>
      <c r="X124" s="68">
        <v>265</v>
      </c>
      <c r="Y124" s="68">
        <v>41</v>
      </c>
      <c r="AA124" s="66" t="s">
        <v>1059</v>
      </c>
      <c r="AB124" s="121">
        <v>2512800</v>
      </c>
      <c r="AC124" s="121">
        <v>317</v>
      </c>
      <c r="AD124" s="121">
        <v>274</v>
      </c>
      <c r="AE124" s="121">
        <v>43</v>
      </c>
    </row>
    <row r="125" spans="1:31" ht="18" customHeight="1" thickBot="1">
      <c r="A125" s="46" t="s">
        <v>259</v>
      </c>
      <c r="B125" s="94" t="s">
        <v>259</v>
      </c>
      <c r="C125" s="117">
        <v>199</v>
      </c>
      <c r="D125" s="33"/>
      <c r="E125" s="115" t="s">
        <v>259</v>
      </c>
      <c r="F125" s="115">
        <v>204</v>
      </c>
      <c r="G125" s="106"/>
      <c r="O125" s="68">
        <v>3329501</v>
      </c>
      <c r="P125" s="66" t="s">
        <v>1111</v>
      </c>
      <c r="Q125" s="68">
        <v>285</v>
      </c>
      <c r="R125" s="68">
        <v>267</v>
      </c>
      <c r="S125" s="68">
        <v>18</v>
      </c>
      <c r="U125" s="97" t="s">
        <v>1424</v>
      </c>
      <c r="V125" s="68">
        <v>9329899</v>
      </c>
      <c r="W125" s="68">
        <v>303</v>
      </c>
      <c r="X125" s="68">
        <v>175</v>
      </c>
      <c r="Y125" s="68">
        <v>128</v>
      </c>
      <c r="AA125" s="66" t="s">
        <v>1424</v>
      </c>
      <c r="AB125" s="121">
        <v>9329899</v>
      </c>
      <c r="AC125" s="121">
        <v>311</v>
      </c>
      <c r="AD125" s="121">
        <v>178</v>
      </c>
      <c r="AE125" s="121">
        <v>133</v>
      </c>
    </row>
    <row r="126" spans="1:31" ht="15.75" thickBot="1">
      <c r="A126" s="46" t="s">
        <v>179</v>
      </c>
      <c r="B126" s="93" t="s">
        <v>179</v>
      </c>
      <c r="C126" s="117">
        <v>340</v>
      </c>
      <c r="D126" s="33"/>
      <c r="E126" s="115" t="s">
        <v>179</v>
      </c>
      <c r="F126" s="115">
        <v>351</v>
      </c>
      <c r="G126" s="105"/>
      <c r="O126" s="68">
        <v>4762800</v>
      </c>
      <c r="P126" s="66" t="s">
        <v>1241</v>
      </c>
      <c r="Q126" s="68">
        <v>284</v>
      </c>
      <c r="R126" s="68">
        <v>201</v>
      </c>
      <c r="S126" s="68">
        <v>83</v>
      </c>
      <c r="U126" s="97" t="s">
        <v>1243</v>
      </c>
      <c r="V126" s="68">
        <v>4763602</v>
      </c>
      <c r="W126" s="68">
        <v>302</v>
      </c>
      <c r="X126" s="68">
        <v>211</v>
      </c>
      <c r="Y126" s="68">
        <v>91</v>
      </c>
      <c r="AA126" s="66" t="s">
        <v>1243</v>
      </c>
      <c r="AB126" s="121">
        <v>4763602</v>
      </c>
      <c r="AC126" s="121">
        <v>309</v>
      </c>
      <c r="AD126" s="121">
        <v>215</v>
      </c>
      <c r="AE126" s="121">
        <v>94</v>
      </c>
    </row>
    <row r="127" spans="1:31" ht="15.75" thickBot="1">
      <c r="A127" s="46" t="s">
        <v>899</v>
      </c>
      <c r="B127" s="94" t="s">
        <v>899</v>
      </c>
      <c r="C127" s="117">
        <v>5</v>
      </c>
      <c r="D127" s="33"/>
      <c r="E127" s="115" t="s">
        <v>899</v>
      </c>
      <c r="F127" s="115">
        <v>7</v>
      </c>
      <c r="G127" s="106"/>
      <c r="O127" s="68">
        <v>4763602</v>
      </c>
      <c r="P127" s="66" t="s">
        <v>1243</v>
      </c>
      <c r="Q127" s="68">
        <v>280</v>
      </c>
      <c r="R127" s="68">
        <v>197</v>
      </c>
      <c r="S127" s="68">
        <v>83</v>
      </c>
      <c r="U127" s="97" t="s">
        <v>1218</v>
      </c>
      <c r="V127" s="68">
        <v>4744001</v>
      </c>
      <c r="W127" s="68">
        <v>293</v>
      </c>
      <c r="X127" s="68">
        <v>212</v>
      </c>
      <c r="Y127" s="68">
        <v>81</v>
      </c>
      <c r="AA127" s="66" t="s">
        <v>1218</v>
      </c>
      <c r="AB127" s="121">
        <v>4744001</v>
      </c>
      <c r="AC127" s="121">
        <v>303</v>
      </c>
      <c r="AD127" s="121">
        <v>220</v>
      </c>
      <c r="AE127" s="121">
        <v>83</v>
      </c>
    </row>
    <row r="128" spans="1:31" ht="15.75" thickBot="1">
      <c r="A128" s="46" t="s">
        <v>119</v>
      </c>
      <c r="B128" s="93" t="s">
        <v>119</v>
      </c>
      <c r="C128" s="117">
        <v>703</v>
      </c>
      <c r="D128" s="33"/>
      <c r="E128" s="115" t="s">
        <v>119</v>
      </c>
      <c r="F128" s="115">
        <v>743</v>
      </c>
      <c r="G128" s="105"/>
      <c r="O128" s="68">
        <v>4744001</v>
      </c>
      <c r="P128" s="66" t="s">
        <v>1218</v>
      </c>
      <c r="Q128" s="68">
        <v>275</v>
      </c>
      <c r="R128" s="68">
        <v>199</v>
      </c>
      <c r="S128" s="68">
        <v>76</v>
      </c>
      <c r="U128" s="97" t="s">
        <v>1241</v>
      </c>
      <c r="V128" s="68">
        <v>4762800</v>
      </c>
      <c r="W128" s="68">
        <v>293</v>
      </c>
      <c r="X128" s="68">
        <v>205</v>
      </c>
      <c r="Y128" s="68">
        <v>88</v>
      </c>
      <c r="AA128" s="66" t="s">
        <v>1241</v>
      </c>
      <c r="AB128" s="121">
        <v>4762800</v>
      </c>
      <c r="AC128" s="121">
        <v>297</v>
      </c>
      <c r="AD128" s="121">
        <v>209</v>
      </c>
      <c r="AE128" s="121">
        <v>88</v>
      </c>
    </row>
    <row r="129" spans="1:31" ht="15.75" thickBot="1">
      <c r="A129" s="46" t="s">
        <v>392</v>
      </c>
      <c r="B129" s="94" t="s">
        <v>392</v>
      </c>
      <c r="C129" s="117">
        <v>90</v>
      </c>
      <c r="D129" s="33"/>
      <c r="E129" s="115" t="s">
        <v>392</v>
      </c>
      <c r="F129" s="115">
        <v>94</v>
      </c>
      <c r="G129" s="106"/>
      <c r="O129" s="68">
        <v>4742300</v>
      </c>
      <c r="P129" s="66" t="s">
        <v>1216</v>
      </c>
      <c r="Q129" s="68">
        <v>269</v>
      </c>
      <c r="R129" s="68">
        <v>199</v>
      </c>
      <c r="S129" s="68">
        <v>70</v>
      </c>
      <c r="U129" s="97" t="s">
        <v>1216</v>
      </c>
      <c r="V129" s="68">
        <v>4742300</v>
      </c>
      <c r="W129" s="68">
        <v>278</v>
      </c>
      <c r="X129" s="68">
        <v>201</v>
      </c>
      <c r="Y129" s="68">
        <v>77</v>
      </c>
      <c r="AA129" s="66" t="s">
        <v>1216</v>
      </c>
      <c r="AB129" s="121">
        <v>4742300</v>
      </c>
      <c r="AC129" s="121">
        <v>288</v>
      </c>
      <c r="AD129" s="121">
        <v>210</v>
      </c>
      <c r="AE129" s="121">
        <v>78</v>
      </c>
    </row>
    <row r="130" spans="1:31" ht="24" thickBot="1">
      <c r="A130" s="46" t="s">
        <v>512</v>
      </c>
      <c r="B130" s="93" t="s">
        <v>512</v>
      </c>
      <c r="C130" s="117">
        <v>68</v>
      </c>
      <c r="D130" s="33"/>
      <c r="E130" s="115" t="s">
        <v>512</v>
      </c>
      <c r="F130" s="115">
        <v>77</v>
      </c>
      <c r="G130" s="105"/>
      <c r="O130" s="68">
        <v>1521100</v>
      </c>
      <c r="P130" s="66" t="s">
        <v>1013</v>
      </c>
      <c r="Q130" s="68">
        <v>263</v>
      </c>
      <c r="R130" s="68">
        <v>101</v>
      </c>
      <c r="S130" s="68">
        <v>162</v>
      </c>
      <c r="U130" s="97" t="s">
        <v>1392</v>
      </c>
      <c r="V130" s="68">
        <v>8299799</v>
      </c>
      <c r="W130" s="68">
        <v>276</v>
      </c>
      <c r="X130" s="68">
        <v>214</v>
      </c>
      <c r="Y130" s="68">
        <v>62</v>
      </c>
      <c r="AA130" s="66" t="s">
        <v>1392</v>
      </c>
      <c r="AB130" s="121">
        <v>8299799</v>
      </c>
      <c r="AC130" s="121">
        <v>285</v>
      </c>
      <c r="AD130" s="121">
        <v>220</v>
      </c>
      <c r="AE130" s="121">
        <v>65</v>
      </c>
    </row>
    <row r="131" spans="1:31" ht="24" thickBot="1">
      <c r="A131" s="46" t="s">
        <v>208</v>
      </c>
      <c r="B131" s="94" t="s">
        <v>208</v>
      </c>
      <c r="C131" s="117">
        <v>271</v>
      </c>
      <c r="D131" s="33"/>
      <c r="E131" s="115" t="s">
        <v>208</v>
      </c>
      <c r="F131" s="115">
        <v>284</v>
      </c>
      <c r="G131" s="106"/>
      <c r="O131" s="68">
        <v>3299003</v>
      </c>
      <c r="P131" s="66" t="s">
        <v>1087</v>
      </c>
      <c r="Q131" s="68">
        <v>261</v>
      </c>
      <c r="R131" s="68">
        <v>217</v>
      </c>
      <c r="S131" s="68">
        <v>44</v>
      </c>
      <c r="U131" s="97" t="s">
        <v>1013</v>
      </c>
      <c r="V131" s="68">
        <v>1521100</v>
      </c>
      <c r="W131" s="68">
        <v>274</v>
      </c>
      <c r="X131" s="68">
        <v>104</v>
      </c>
      <c r="Y131" s="68">
        <v>170</v>
      </c>
      <c r="AA131" s="66" t="s">
        <v>1087</v>
      </c>
      <c r="AB131" s="121">
        <v>3299003</v>
      </c>
      <c r="AC131" s="121">
        <v>282</v>
      </c>
      <c r="AD131" s="121">
        <v>234</v>
      </c>
      <c r="AE131" s="121">
        <v>48</v>
      </c>
    </row>
    <row r="132" spans="1:31" ht="24" thickBot="1">
      <c r="A132" s="46" t="s">
        <v>222</v>
      </c>
      <c r="B132" s="93" t="s">
        <v>222</v>
      </c>
      <c r="C132" s="117">
        <v>247</v>
      </c>
      <c r="D132" s="33"/>
      <c r="E132" s="115" t="s">
        <v>222</v>
      </c>
      <c r="F132" s="115">
        <v>258</v>
      </c>
      <c r="G132" s="105"/>
      <c r="O132" s="68">
        <v>8219901</v>
      </c>
      <c r="P132" s="66" t="s">
        <v>1381</v>
      </c>
      <c r="Q132" s="68">
        <v>261</v>
      </c>
      <c r="R132" s="68">
        <v>153</v>
      </c>
      <c r="S132" s="68">
        <v>108</v>
      </c>
      <c r="U132" s="97" t="s">
        <v>1303</v>
      </c>
      <c r="V132" s="68">
        <v>5620101</v>
      </c>
      <c r="W132" s="68">
        <v>274</v>
      </c>
      <c r="X132" s="68">
        <v>109</v>
      </c>
      <c r="Y132" s="68">
        <v>165</v>
      </c>
      <c r="AA132" s="66" t="s">
        <v>1303</v>
      </c>
      <c r="AB132" s="121">
        <v>5620101</v>
      </c>
      <c r="AC132" s="121">
        <v>279</v>
      </c>
      <c r="AD132" s="121">
        <v>112</v>
      </c>
      <c r="AE132" s="121">
        <v>167</v>
      </c>
    </row>
    <row r="133" spans="1:31" ht="24" thickBot="1">
      <c r="A133" s="46" t="s">
        <v>481</v>
      </c>
      <c r="B133" s="94" t="s">
        <v>481</v>
      </c>
      <c r="C133" s="117">
        <v>72</v>
      </c>
      <c r="D133" s="33"/>
      <c r="E133" s="115" t="s">
        <v>481</v>
      </c>
      <c r="F133" s="115">
        <v>82</v>
      </c>
      <c r="G133" s="106"/>
      <c r="O133" s="68">
        <v>5620101</v>
      </c>
      <c r="P133" s="66" t="s">
        <v>1303</v>
      </c>
      <c r="Q133" s="68">
        <v>260</v>
      </c>
      <c r="R133" s="68">
        <v>104</v>
      </c>
      <c r="S133" s="68">
        <v>156</v>
      </c>
      <c r="U133" s="97" t="s">
        <v>1087</v>
      </c>
      <c r="V133" s="68">
        <v>3299003</v>
      </c>
      <c r="W133" s="68">
        <v>273</v>
      </c>
      <c r="X133" s="68">
        <v>226</v>
      </c>
      <c r="Y133" s="68">
        <v>47</v>
      </c>
      <c r="AA133" s="66" t="s">
        <v>1013</v>
      </c>
      <c r="AB133" s="121">
        <v>1521100</v>
      </c>
      <c r="AC133" s="121">
        <v>278</v>
      </c>
      <c r="AD133" s="121">
        <v>105</v>
      </c>
      <c r="AE133" s="121">
        <v>173</v>
      </c>
    </row>
    <row r="134" spans="1:31" ht="24" thickBot="1">
      <c r="A134" s="46" t="s">
        <v>668</v>
      </c>
      <c r="B134" s="93" t="s">
        <v>668</v>
      </c>
      <c r="C134" s="117">
        <v>34</v>
      </c>
      <c r="D134" s="33"/>
      <c r="E134" s="115" t="s">
        <v>668</v>
      </c>
      <c r="F134" s="115">
        <v>35</v>
      </c>
      <c r="G134" s="105"/>
      <c r="O134" s="68">
        <v>8299799</v>
      </c>
      <c r="P134" s="66" t="s">
        <v>1392</v>
      </c>
      <c r="Q134" s="68">
        <v>257</v>
      </c>
      <c r="R134" s="68">
        <v>199</v>
      </c>
      <c r="S134" s="68">
        <v>58</v>
      </c>
      <c r="U134" s="97" t="s">
        <v>1051</v>
      </c>
      <c r="V134" s="68">
        <v>2330399</v>
      </c>
      <c r="W134" s="68">
        <v>269</v>
      </c>
      <c r="X134" s="68">
        <v>197</v>
      </c>
      <c r="Y134" s="68">
        <v>72</v>
      </c>
      <c r="AA134" s="66" t="s">
        <v>1051</v>
      </c>
      <c r="AB134" s="121">
        <v>2330399</v>
      </c>
      <c r="AC134" s="121">
        <v>276</v>
      </c>
      <c r="AD134" s="121">
        <v>201</v>
      </c>
      <c r="AE134" s="121">
        <v>75</v>
      </c>
    </row>
    <row r="135" spans="1:31" ht="24" thickBot="1">
      <c r="A135" s="46" t="s">
        <v>381</v>
      </c>
      <c r="B135" s="94" t="s">
        <v>381</v>
      </c>
      <c r="C135" s="117">
        <v>101</v>
      </c>
      <c r="D135" s="33"/>
      <c r="E135" s="115" t="s">
        <v>381</v>
      </c>
      <c r="F135" s="115">
        <v>113</v>
      </c>
      <c r="G135" s="106"/>
      <c r="O135" s="68">
        <v>2330399</v>
      </c>
      <c r="P135" s="66" t="s">
        <v>1051</v>
      </c>
      <c r="Q135" s="68">
        <v>256</v>
      </c>
      <c r="R135" s="68">
        <v>186</v>
      </c>
      <c r="S135" s="68">
        <v>70</v>
      </c>
      <c r="U135" s="97" t="s">
        <v>1381</v>
      </c>
      <c r="V135" s="68">
        <v>8219901</v>
      </c>
      <c r="W135" s="68">
        <v>269</v>
      </c>
      <c r="X135" s="68">
        <v>158</v>
      </c>
      <c r="Y135" s="68">
        <v>111</v>
      </c>
      <c r="AA135" s="66" t="s">
        <v>978</v>
      </c>
      <c r="AB135" s="121">
        <v>1091102</v>
      </c>
      <c r="AC135" s="121">
        <v>272</v>
      </c>
      <c r="AD135" s="121">
        <v>131</v>
      </c>
      <c r="AE135" s="121">
        <v>141</v>
      </c>
    </row>
    <row r="136" spans="1:31" ht="15.75" thickBot="1">
      <c r="A136" s="46" t="s">
        <v>390</v>
      </c>
      <c r="B136" s="93" t="s">
        <v>390</v>
      </c>
      <c r="C136" s="117">
        <v>94</v>
      </c>
      <c r="D136" s="33"/>
      <c r="E136" s="115" t="s">
        <v>390</v>
      </c>
      <c r="F136" s="115">
        <v>99</v>
      </c>
      <c r="G136" s="105"/>
      <c r="O136" s="68">
        <v>5223100</v>
      </c>
      <c r="P136" s="66" t="s">
        <v>1288</v>
      </c>
      <c r="Q136" s="68">
        <v>241</v>
      </c>
      <c r="R136" s="68">
        <v>171</v>
      </c>
      <c r="S136" s="68">
        <v>70</v>
      </c>
      <c r="U136" s="97" t="s">
        <v>1288</v>
      </c>
      <c r="V136" s="68">
        <v>5223100</v>
      </c>
      <c r="W136" s="68">
        <v>258</v>
      </c>
      <c r="X136" s="68">
        <v>179</v>
      </c>
      <c r="Y136" s="68">
        <v>79</v>
      </c>
      <c r="AA136" s="66" t="s">
        <v>1381</v>
      </c>
      <c r="AB136" s="121">
        <v>8219901</v>
      </c>
      <c r="AC136" s="121">
        <v>272</v>
      </c>
      <c r="AD136" s="121">
        <v>161</v>
      </c>
      <c r="AE136" s="121">
        <v>111</v>
      </c>
    </row>
    <row r="137" spans="1:31" ht="15.75" thickBot="1">
      <c r="A137" s="46" t="s">
        <v>753</v>
      </c>
      <c r="B137" s="94" t="s">
        <v>753</v>
      </c>
      <c r="C137" s="117">
        <v>21</v>
      </c>
      <c r="D137" s="33"/>
      <c r="E137" s="115" t="s">
        <v>753</v>
      </c>
      <c r="F137" s="115">
        <v>21</v>
      </c>
      <c r="G137" s="106"/>
      <c r="O137" s="68">
        <v>4761002</v>
      </c>
      <c r="P137" s="66" t="s">
        <v>1239</v>
      </c>
      <c r="Q137" s="68">
        <v>238</v>
      </c>
      <c r="R137" s="68">
        <v>135</v>
      </c>
      <c r="S137" s="68">
        <v>103</v>
      </c>
      <c r="U137" s="97" t="s">
        <v>1448</v>
      </c>
      <c r="V137" s="68">
        <v>9609206</v>
      </c>
      <c r="W137" s="68">
        <v>254</v>
      </c>
      <c r="X137" s="68">
        <v>209</v>
      </c>
      <c r="Y137" s="68">
        <v>45</v>
      </c>
      <c r="AA137" s="66" t="s">
        <v>1288</v>
      </c>
      <c r="AB137" s="121">
        <v>5223100</v>
      </c>
      <c r="AC137" s="121">
        <v>271</v>
      </c>
      <c r="AD137" s="121">
        <v>188</v>
      </c>
      <c r="AE137" s="121">
        <v>83</v>
      </c>
    </row>
    <row r="138" spans="1:31" ht="16.5" customHeight="1" thickBot="1">
      <c r="A138" s="46" t="s">
        <v>587</v>
      </c>
      <c r="B138" s="93" t="s">
        <v>587</v>
      </c>
      <c r="C138" s="117">
        <v>50</v>
      </c>
      <c r="D138" s="33"/>
      <c r="E138" s="115" t="s">
        <v>587</v>
      </c>
      <c r="F138" s="115">
        <v>50</v>
      </c>
      <c r="G138" s="105"/>
      <c r="O138" s="68">
        <v>4330402</v>
      </c>
      <c r="P138" s="66" t="s">
        <v>1139</v>
      </c>
      <c r="Q138" s="68">
        <v>235</v>
      </c>
      <c r="R138" s="68">
        <v>223</v>
      </c>
      <c r="S138" s="68">
        <v>12</v>
      </c>
      <c r="U138" s="97" t="s">
        <v>1139</v>
      </c>
      <c r="V138" s="68">
        <v>4330402</v>
      </c>
      <c r="W138" s="68">
        <v>248</v>
      </c>
      <c r="X138" s="68">
        <v>235</v>
      </c>
      <c r="Y138" s="68">
        <v>13</v>
      </c>
      <c r="AA138" s="66" t="s">
        <v>1448</v>
      </c>
      <c r="AB138" s="121">
        <v>9609206</v>
      </c>
      <c r="AC138" s="121">
        <v>269</v>
      </c>
      <c r="AD138" s="121">
        <v>222</v>
      </c>
      <c r="AE138" s="121">
        <v>47</v>
      </c>
    </row>
    <row r="139" spans="1:31" ht="24" thickBot="1">
      <c r="A139" s="46" t="s">
        <v>565</v>
      </c>
      <c r="B139" s="94" t="s">
        <v>565</v>
      </c>
      <c r="C139" s="117">
        <v>51</v>
      </c>
      <c r="D139" s="33"/>
      <c r="E139" s="115" t="s">
        <v>565</v>
      </c>
      <c r="F139" s="115">
        <v>51</v>
      </c>
      <c r="G139" s="106"/>
      <c r="O139" s="68">
        <v>9529101</v>
      </c>
      <c r="P139" s="66" t="s">
        <v>1430</v>
      </c>
      <c r="Q139" s="68">
        <v>232</v>
      </c>
      <c r="R139" s="68">
        <v>196</v>
      </c>
      <c r="S139" s="68">
        <v>36</v>
      </c>
      <c r="U139" s="97" t="s">
        <v>1239</v>
      </c>
      <c r="V139" s="68">
        <v>4761002</v>
      </c>
      <c r="W139" s="68">
        <v>248</v>
      </c>
      <c r="X139" s="68">
        <v>140</v>
      </c>
      <c r="Y139" s="68">
        <v>108</v>
      </c>
      <c r="AA139" s="66" t="s">
        <v>1139</v>
      </c>
      <c r="AB139" s="121">
        <v>4330402</v>
      </c>
      <c r="AC139" s="121">
        <v>259</v>
      </c>
      <c r="AD139" s="121">
        <v>245</v>
      </c>
      <c r="AE139" s="121">
        <v>14</v>
      </c>
    </row>
    <row r="140" spans="1:31" ht="15.75" thickBot="1">
      <c r="A140" s="46" t="s">
        <v>154</v>
      </c>
      <c r="B140" s="93" t="s">
        <v>154</v>
      </c>
      <c r="C140" s="117">
        <v>417</v>
      </c>
      <c r="D140" s="33"/>
      <c r="E140" s="115" t="s">
        <v>154</v>
      </c>
      <c r="F140" s="115">
        <v>438</v>
      </c>
      <c r="G140" s="105"/>
      <c r="O140" s="68">
        <v>1094500</v>
      </c>
      <c r="P140" s="66" t="s">
        <v>982</v>
      </c>
      <c r="Q140" s="68">
        <v>230</v>
      </c>
      <c r="R140" s="68">
        <v>96</v>
      </c>
      <c r="S140" s="68">
        <v>134</v>
      </c>
      <c r="U140" s="97" t="s">
        <v>982</v>
      </c>
      <c r="V140" s="68">
        <v>1094500</v>
      </c>
      <c r="W140" s="68">
        <v>241</v>
      </c>
      <c r="X140" s="68">
        <v>103</v>
      </c>
      <c r="Y140" s="68">
        <v>138</v>
      </c>
      <c r="AA140" s="66" t="s">
        <v>1239</v>
      </c>
      <c r="AB140" s="121">
        <v>4761002</v>
      </c>
      <c r="AC140" s="121">
        <v>253</v>
      </c>
      <c r="AD140" s="121">
        <v>144</v>
      </c>
      <c r="AE140" s="121">
        <v>109</v>
      </c>
    </row>
    <row r="141" spans="1:31" ht="15.75" thickBot="1">
      <c r="A141" s="46" t="s">
        <v>500</v>
      </c>
      <c r="B141" s="94" t="s">
        <v>500</v>
      </c>
      <c r="C141" s="117">
        <v>66</v>
      </c>
      <c r="D141" s="33"/>
      <c r="E141" s="115" t="s">
        <v>500</v>
      </c>
      <c r="F141" s="115">
        <v>71</v>
      </c>
      <c r="G141" s="106"/>
      <c r="O141" s="68">
        <v>9609206</v>
      </c>
      <c r="P141" s="66" t="s">
        <v>1448</v>
      </c>
      <c r="Q141" s="68">
        <v>229</v>
      </c>
      <c r="R141" s="68">
        <v>188</v>
      </c>
      <c r="S141" s="68">
        <v>41</v>
      </c>
      <c r="U141" s="97" t="s">
        <v>1430</v>
      </c>
      <c r="V141" s="68">
        <v>9529101</v>
      </c>
      <c r="W141" s="68">
        <v>238</v>
      </c>
      <c r="X141" s="68">
        <v>202</v>
      </c>
      <c r="Y141" s="68">
        <v>36</v>
      </c>
      <c r="AA141" s="66" t="s">
        <v>982</v>
      </c>
      <c r="AB141" s="121">
        <v>1094500</v>
      </c>
      <c r="AC141" s="121">
        <v>248</v>
      </c>
      <c r="AD141" s="121">
        <v>107</v>
      </c>
      <c r="AE141" s="121">
        <v>141</v>
      </c>
    </row>
    <row r="142" spans="1:31" ht="15.75" thickBot="1">
      <c r="A142" s="46" t="s">
        <v>290</v>
      </c>
      <c r="B142" s="93" t="s">
        <v>290</v>
      </c>
      <c r="C142" s="117">
        <v>170</v>
      </c>
      <c r="D142" s="33"/>
      <c r="E142" s="115" t="s">
        <v>290</v>
      </c>
      <c r="F142" s="115">
        <v>176</v>
      </c>
      <c r="G142" s="105"/>
      <c r="O142" s="68">
        <v>4761001</v>
      </c>
      <c r="P142" s="66" t="s">
        <v>1238</v>
      </c>
      <c r="Q142" s="68">
        <v>226</v>
      </c>
      <c r="R142" s="68">
        <v>129</v>
      </c>
      <c r="S142" s="68">
        <v>97</v>
      </c>
      <c r="U142" s="97" t="s">
        <v>1356</v>
      </c>
      <c r="V142" s="68">
        <v>7723300</v>
      </c>
      <c r="W142" s="68">
        <v>232</v>
      </c>
      <c r="X142" s="68">
        <v>29</v>
      </c>
      <c r="Y142" s="68">
        <v>203</v>
      </c>
      <c r="AA142" s="66" t="s">
        <v>1430</v>
      </c>
      <c r="AB142" s="121">
        <v>9529101</v>
      </c>
      <c r="AC142" s="121">
        <v>246</v>
      </c>
      <c r="AD142" s="121">
        <v>210</v>
      </c>
      <c r="AE142" s="121">
        <v>36</v>
      </c>
    </row>
    <row r="143" spans="1:31" ht="15.75" thickBot="1">
      <c r="A143" s="46" t="s">
        <v>295</v>
      </c>
      <c r="B143" s="94" t="s">
        <v>295</v>
      </c>
      <c r="C143" s="117">
        <v>160</v>
      </c>
      <c r="D143" s="33"/>
      <c r="E143" s="115" t="s">
        <v>295</v>
      </c>
      <c r="F143" s="115">
        <v>165</v>
      </c>
      <c r="G143" s="106"/>
      <c r="O143" s="68">
        <v>8593700</v>
      </c>
      <c r="P143" s="66" t="s">
        <v>1400</v>
      </c>
      <c r="Q143" s="68">
        <v>220</v>
      </c>
      <c r="R143" s="68">
        <v>96</v>
      </c>
      <c r="S143" s="68">
        <v>124</v>
      </c>
      <c r="U143" s="97" t="s">
        <v>1238</v>
      </c>
      <c r="V143" s="68">
        <v>4761001</v>
      </c>
      <c r="W143" s="68">
        <v>230</v>
      </c>
      <c r="X143" s="68">
        <v>131</v>
      </c>
      <c r="Y143" s="68">
        <v>99</v>
      </c>
      <c r="AA143" s="66" t="s">
        <v>1413</v>
      </c>
      <c r="AB143" s="121">
        <v>9001906</v>
      </c>
      <c r="AC143" s="121">
        <v>242</v>
      </c>
      <c r="AD143" s="121">
        <v>216</v>
      </c>
      <c r="AE143" s="121">
        <v>26</v>
      </c>
    </row>
    <row r="144" spans="1:31" ht="15.75" thickBot="1">
      <c r="A144" s="46" t="s">
        <v>588</v>
      </c>
      <c r="B144" s="93" t="s">
        <v>588</v>
      </c>
      <c r="C144" s="117">
        <v>46</v>
      </c>
      <c r="D144" s="33"/>
      <c r="E144" s="115" t="s">
        <v>588</v>
      </c>
      <c r="F144" s="115">
        <v>47</v>
      </c>
      <c r="G144" s="105"/>
      <c r="O144" s="68">
        <v>7723300</v>
      </c>
      <c r="P144" s="66" t="s">
        <v>1356</v>
      </c>
      <c r="Q144" s="68">
        <v>214</v>
      </c>
      <c r="R144" s="68">
        <v>26</v>
      </c>
      <c r="S144" s="68">
        <v>188</v>
      </c>
      <c r="U144" s="97" t="s">
        <v>1400</v>
      </c>
      <c r="V144" s="68">
        <v>8593700</v>
      </c>
      <c r="W144" s="68">
        <v>230</v>
      </c>
      <c r="X144" s="68">
        <v>104</v>
      </c>
      <c r="Y144" s="68">
        <v>126</v>
      </c>
      <c r="AA144" s="66" t="s">
        <v>1356</v>
      </c>
      <c r="AB144" s="121">
        <v>7723300</v>
      </c>
      <c r="AC144" s="121">
        <v>237</v>
      </c>
      <c r="AD144" s="121">
        <v>31</v>
      </c>
      <c r="AE144" s="121">
        <v>206</v>
      </c>
    </row>
    <row r="145" spans="1:31" ht="15.75" customHeight="1" thickBot="1">
      <c r="A145" s="46" t="s">
        <v>519</v>
      </c>
      <c r="B145" s="94" t="s">
        <v>519</v>
      </c>
      <c r="C145" s="117">
        <v>71</v>
      </c>
      <c r="D145" s="33"/>
      <c r="E145" s="115" t="s">
        <v>519</v>
      </c>
      <c r="F145" s="115">
        <v>74</v>
      </c>
      <c r="G145" s="106"/>
      <c r="O145" s="68">
        <v>1352900</v>
      </c>
      <c r="P145" s="66" t="s">
        <v>999</v>
      </c>
      <c r="Q145" s="68">
        <v>213</v>
      </c>
      <c r="R145" s="68">
        <v>164</v>
      </c>
      <c r="S145" s="68">
        <v>49</v>
      </c>
      <c r="U145" s="97" t="s">
        <v>978</v>
      </c>
      <c r="V145" s="68">
        <v>1091102</v>
      </c>
      <c r="W145" s="68">
        <v>220</v>
      </c>
      <c r="X145" s="68">
        <v>107</v>
      </c>
      <c r="Y145" s="68">
        <v>113</v>
      </c>
      <c r="AA145" s="66" t="s">
        <v>1400</v>
      </c>
      <c r="AB145" s="121">
        <v>8593700</v>
      </c>
      <c r="AC145" s="121">
        <v>234</v>
      </c>
      <c r="AD145" s="121">
        <v>106</v>
      </c>
      <c r="AE145" s="121">
        <v>128</v>
      </c>
    </row>
    <row r="146" spans="1:31" ht="15.75" thickBot="1">
      <c r="A146" s="46" t="s">
        <v>550</v>
      </c>
      <c r="B146" s="93" t="s">
        <v>550</v>
      </c>
      <c r="C146" s="117">
        <v>57</v>
      </c>
      <c r="D146" s="33"/>
      <c r="E146" s="115" t="s">
        <v>550</v>
      </c>
      <c r="F146" s="115">
        <v>61</v>
      </c>
      <c r="G146" s="105"/>
      <c r="O146" s="68">
        <v>1092900</v>
      </c>
      <c r="P146" s="66" t="s">
        <v>979</v>
      </c>
      <c r="Q146" s="68">
        <v>208</v>
      </c>
      <c r="R146" s="68">
        <v>73</v>
      </c>
      <c r="S146" s="68">
        <v>135</v>
      </c>
      <c r="U146" s="97" t="s">
        <v>999</v>
      </c>
      <c r="V146" s="68">
        <v>1352900</v>
      </c>
      <c r="W146" s="68">
        <v>220</v>
      </c>
      <c r="X146" s="68">
        <v>170</v>
      </c>
      <c r="Y146" s="68">
        <v>50</v>
      </c>
      <c r="AA146" s="66" t="s">
        <v>1238</v>
      </c>
      <c r="AB146" s="121">
        <v>4761001</v>
      </c>
      <c r="AC146" s="121">
        <v>233</v>
      </c>
      <c r="AD146" s="121">
        <v>133</v>
      </c>
      <c r="AE146" s="121">
        <v>100</v>
      </c>
    </row>
    <row r="147" spans="1:31" ht="15.75" thickBot="1">
      <c r="A147" s="46" t="s">
        <v>386</v>
      </c>
      <c r="B147" s="94" t="s">
        <v>386</v>
      </c>
      <c r="C147" s="117">
        <v>101</v>
      </c>
      <c r="D147" s="33"/>
      <c r="E147" s="115" t="s">
        <v>386</v>
      </c>
      <c r="F147" s="115">
        <v>104</v>
      </c>
      <c r="G147" s="106"/>
      <c r="O147" s="68">
        <v>4930204</v>
      </c>
      <c r="P147" s="66" t="s">
        <v>1281</v>
      </c>
      <c r="Q147" s="68">
        <v>206</v>
      </c>
      <c r="R147" s="68">
        <v>185</v>
      </c>
      <c r="S147" s="68">
        <v>21</v>
      </c>
      <c r="U147" s="97" t="s">
        <v>979</v>
      </c>
      <c r="V147" s="68">
        <v>1092900</v>
      </c>
      <c r="W147" s="68">
        <v>216</v>
      </c>
      <c r="X147" s="68">
        <v>74</v>
      </c>
      <c r="Y147" s="68">
        <v>142</v>
      </c>
      <c r="AA147" s="66" t="s">
        <v>999</v>
      </c>
      <c r="AB147" s="121">
        <v>1352900</v>
      </c>
      <c r="AC147" s="121">
        <v>225</v>
      </c>
      <c r="AD147" s="121">
        <v>173</v>
      </c>
      <c r="AE147" s="121">
        <v>52</v>
      </c>
    </row>
    <row r="148" spans="1:31" ht="15.75" thickBot="1">
      <c r="A148" s="46" t="s">
        <v>411</v>
      </c>
      <c r="B148" s="93" t="s">
        <v>411</v>
      </c>
      <c r="C148" s="117">
        <v>93</v>
      </c>
      <c r="D148" s="33"/>
      <c r="E148" s="115" t="s">
        <v>411</v>
      </c>
      <c r="F148" s="115">
        <v>103</v>
      </c>
      <c r="G148" s="105"/>
      <c r="O148" s="68">
        <v>1351100</v>
      </c>
      <c r="P148" s="66" t="s">
        <v>998</v>
      </c>
      <c r="Q148" s="68">
        <v>196</v>
      </c>
      <c r="R148" s="68">
        <v>58</v>
      </c>
      <c r="S148" s="68">
        <v>138</v>
      </c>
      <c r="U148" s="97" t="s">
        <v>1281</v>
      </c>
      <c r="V148" s="68">
        <v>4930204</v>
      </c>
      <c r="W148" s="68">
        <v>214</v>
      </c>
      <c r="X148" s="68">
        <v>192</v>
      </c>
      <c r="Y148" s="68">
        <v>22</v>
      </c>
      <c r="AA148" s="66" t="s">
        <v>1281</v>
      </c>
      <c r="AB148" s="121">
        <v>4930204</v>
      </c>
      <c r="AC148" s="121">
        <v>225</v>
      </c>
      <c r="AD148" s="121">
        <v>201</v>
      </c>
      <c r="AE148" s="121">
        <v>24</v>
      </c>
    </row>
    <row r="149" spans="1:31" ht="15.75" thickBot="1">
      <c r="A149" s="46" t="s">
        <v>843</v>
      </c>
      <c r="B149" s="94" t="s">
        <v>843</v>
      </c>
      <c r="C149" s="117">
        <v>11</v>
      </c>
      <c r="D149" s="33"/>
      <c r="E149" s="115" t="s">
        <v>843</v>
      </c>
      <c r="F149" s="115">
        <v>11</v>
      </c>
      <c r="G149" s="106"/>
      <c r="O149" s="68">
        <v>8712300</v>
      </c>
      <c r="P149" s="66" t="s">
        <v>1408</v>
      </c>
      <c r="Q149" s="68">
        <v>196</v>
      </c>
      <c r="R149" s="68">
        <v>46</v>
      </c>
      <c r="S149" s="68">
        <v>150</v>
      </c>
      <c r="U149" s="97" t="s">
        <v>1413</v>
      </c>
      <c r="V149" s="68">
        <v>9001906</v>
      </c>
      <c r="W149" s="68">
        <v>214</v>
      </c>
      <c r="X149" s="68">
        <v>190</v>
      </c>
      <c r="Y149" s="68">
        <v>24</v>
      </c>
      <c r="AA149" s="66" t="s">
        <v>979</v>
      </c>
      <c r="AB149" s="121">
        <v>1092900</v>
      </c>
      <c r="AC149" s="121">
        <v>220</v>
      </c>
      <c r="AD149" s="121">
        <v>76</v>
      </c>
      <c r="AE149" s="121">
        <v>144</v>
      </c>
    </row>
    <row r="150" spans="1:31" ht="24" thickBot="1">
      <c r="A150" s="46" t="s">
        <v>159</v>
      </c>
      <c r="B150" s="93" t="s">
        <v>159</v>
      </c>
      <c r="C150" s="117">
        <v>396</v>
      </c>
      <c r="D150" s="33"/>
      <c r="E150" s="115" t="s">
        <v>159</v>
      </c>
      <c r="F150" s="115">
        <v>418</v>
      </c>
      <c r="G150" s="105"/>
      <c r="O150" s="68">
        <v>4530704</v>
      </c>
      <c r="P150" s="66" t="s">
        <v>1160</v>
      </c>
      <c r="Q150" s="68">
        <v>195</v>
      </c>
      <c r="R150" s="68">
        <v>162</v>
      </c>
      <c r="S150" s="68">
        <v>33</v>
      </c>
      <c r="U150" s="97" t="s">
        <v>1160</v>
      </c>
      <c r="V150" s="68">
        <v>4530704</v>
      </c>
      <c r="W150" s="68">
        <v>213</v>
      </c>
      <c r="X150" s="68">
        <v>175</v>
      </c>
      <c r="Y150" s="68">
        <v>38</v>
      </c>
      <c r="AA150" s="66" t="s">
        <v>1160</v>
      </c>
      <c r="AB150" s="121">
        <v>4530704</v>
      </c>
      <c r="AC150" s="121">
        <v>219</v>
      </c>
      <c r="AD150" s="121">
        <v>181</v>
      </c>
      <c r="AE150" s="121">
        <v>38</v>
      </c>
    </row>
    <row r="151" spans="1:31" ht="24" thickBot="1">
      <c r="A151" s="46" t="s">
        <v>144</v>
      </c>
      <c r="B151" s="94" t="s">
        <v>144</v>
      </c>
      <c r="C151" s="117">
        <v>522</v>
      </c>
      <c r="D151" s="33"/>
      <c r="E151" s="115" t="s">
        <v>144</v>
      </c>
      <c r="F151" s="115">
        <v>555</v>
      </c>
      <c r="G151" s="106"/>
      <c r="O151" s="68">
        <v>4722902</v>
      </c>
      <c r="P151" s="66" t="s">
        <v>1208</v>
      </c>
      <c r="Q151" s="68">
        <v>195</v>
      </c>
      <c r="R151" s="68">
        <v>115</v>
      </c>
      <c r="S151" s="68">
        <v>80</v>
      </c>
      <c r="U151" s="97" t="s">
        <v>1408</v>
      </c>
      <c r="V151" s="68">
        <v>8712300</v>
      </c>
      <c r="W151" s="68">
        <v>210</v>
      </c>
      <c r="X151" s="68">
        <v>47</v>
      </c>
      <c r="Y151" s="68">
        <v>163</v>
      </c>
      <c r="AA151" s="66" t="s">
        <v>1315</v>
      </c>
      <c r="AB151" s="121">
        <v>5912099</v>
      </c>
      <c r="AC151" s="121">
        <v>217</v>
      </c>
      <c r="AD151" s="121">
        <v>172</v>
      </c>
      <c r="AE151" s="121">
        <v>45</v>
      </c>
    </row>
    <row r="152" spans="1:31" ht="24" thickBot="1">
      <c r="A152" s="46" t="s">
        <v>113</v>
      </c>
      <c r="B152" s="93" t="s">
        <v>113</v>
      </c>
      <c r="C152" s="117">
        <v>757</v>
      </c>
      <c r="D152" s="33"/>
      <c r="E152" s="115" t="s">
        <v>113</v>
      </c>
      <c r="F152" s="115">
        <v>789</v>
      </c>
      <c r="G152" s="105"/>
      <c r="O152" s="68">
        <v>1013901</v>
      </c>
      <c r="P152" s="66" t="s">
        <v>962</v>
      </c>
      <c r="Q152" s="68">
        <v>191</v>
      </c>
      <c r="R152" s="68">
        <v>112</v>
      </c>
      <c r="S152" s="68">
        <v>79</v>
      </c>
      <c r="U152" s="97" t="s">
        <v>998</v>
      </c>
      <c r="V152" s="68">
        <v>1351100</v>
      </c>
      <c r="W152" s="68">
        <v>208</v>
      </c>
      <c r="X152" s="68">
        <v>61</v>
      </c>
      <c r="Y152" s="68">
        <v>147</v>
      </c>
      <c r="AA152" s="66" t="s">
        <v>1321</v>
      </c>
      <c r="AB152" s="121">
        <v>6190699</v>
      </c>
      <c r="AC152" s="121">
        <v>217</v>
      </c>
      <c r="AD152" s="121">
        <v>201</v>
      </c>
      <c r="AE152" s="121">
        <v>16</v>
      </c>
    </row>
    <row r="153" spans="1:31" ht="24" thickBot="1">
      <c r="A153" s="46" t="s">
        <v>469</v>
      </c>
      <c r="B153" s="94" t="s">
        <v>469</v>
      </c>
      <c r="C153" s="117">
        <v>77</v>
      </c>
      <c r="D153" s="33"/>
      <c r="E153" s="115" t="s">
        <v>469</v>
      </c>
      <c r="F153" s="115">
        <v>83</v>
      </c>
      <c r="G153" s="106"/>
      <c r="O153" s="68">
        <v>6190699</v>
      </c>
      <c r="P153" s="66" t="s">
        <v>1321</v>
      </c>
      <c r="Q153" s="68">
        <v>191</v>
      </c>
      <c r="R153" s="68">
        <v>176</v>
      </c>
      <c r="S153" s="68">
        <v>15</v>
      </c>
      <c r="U153" s="97" t="s">
        <v>962</v>
      </c>
      <c r="V153" s="68">
        <v>1013901</v>
      </c>
      <c r="W153" s="68">
        <v>206</v>
      </c>
      <c r="X153" s="68">
        <v>125</v>
      </c>
      <c r="Y153" s="68">
        <v>81</v>
      </c>
      <c r="AA153" s="66" t="s">
        <v>1408</v>
      </c>
      <c r="AB153" s="121">
        <v>8712300</v>
      </c>
      <c r="AC153" s="121">
        <v>217</v>
      </c>
      <c r="AD153" s="121">
        <v>48</v>
      </c>
      <c r="AE153" s="121">
        <v>169</v>
      </c>
    </row>
    <row r="154" spans="1:31" ht="16.5" customHeight="1" thickBot="1">
      <c r="A154" s="46" t="s">
        <v>418</v>
      </c>
      <c r="B154" s="93" t="s">
        <v>418</v>
      </c>
      <c r="C154" s="117">
        <v>89</v>
      </c>
      <c r="D154" s="33"/>
      <c r="E154" s="115" t="s">
        <v>418</v>
      </c>
      <c r="F154" s="115">
        <v>96</v>
      </c>
      <c r="G154" s="105"/>
      <c r="O154" s="68">
        <v>9001906</v>
      </c>
      <c r="P154" s="66" t="s">
        <v>1413</v>
      </c>
      <c r="Q154" s="68">
        <v>191</v>
      </c>
      <c r="R154" s="68">
        <v>168</v>
      </c>
      <c r="S154" s="68">
        <v>23</v>
      </c>
      <c r="U154" s="97" t="s">
        <v>1315</v>
      </c>
      <c r="V154" s="68">
        <v>5912099</v>
      </c>
      <c r="W154" s="68">
        <v>206</v>
      </c>
      <c r="X154" s="68">
        <v>165</v>
      </c>
      <c r="Y154" s="68">
        <v>41</v>
      </c>
      <c r="AA154" s="66" t="s">
        <v>962</v>
      </c>
      <c r="AB154" s="121">
        <v>1013901</v>
      </c>
      <c r="AC154" s="121">
        <v>214</v>
      </c>
      <c r="AD154" s="121">
        <v>130</v>
      </c>
      <c r="AE154" s="121">
        <v>84</v>
      </c>
    </row>
    <row r="155" spans="1:31" ht="17.25" customHeight="1" thickBot="1">
      <c r="A155" s="46" t="s">
        <v>184</v>
      </c>
      <c r="B155" s="94" t="s">
        <v>184</v>
      </c>
      <c r="C155" s="117">
        <v>321</v>
      </c>
      <c r="D155" s="33"/>
      <c r="E155" s="115" t="s">
        <v>184</v>
      </c>
      <c r="F155" s="115">
        <v>332</v>
      </c>
      <c r="G155" s="106"/>
      <c r="O155" s="68">
        <v>5912099</v>
      </c>
      <c r="P155" s="66" t="s">
        <v>1315</v>
      </c>
      <c r="Q155" s="68">
        <v>190</v>
      </c>
      <c r="R155" s="68">
        <v>151</v>
      </c>
      <c r="S155" s="68">
        <v>39</v>
      </c>
      <c r="U155" s="97" t="s">
        <v>1208</v>
      </c>
      <c r="V155" s="68">
        <v>4722902</v>
      </c>
      <c r="W155" s="68">
        <v>205</v>
      </c>
      <c r="X155" s="68">
        <v>124</v>
      </c>
      <c r="Y155" s="68">
        <v>81</v>
      </c>
      <c r="AA155" s="66" t="s">
        <v>998</v>
      </c>
      <c r="AB155" s="121">
        <v>1351100</v>
      </c>
      <c r="AC155" s="121">
        <v>214</v>
      </c>
      <c r="AD155" s="121">
        <v>63</v>
      </c>
      <c r="AE155" s="121">
        <v>151</v>
      </c>
    </row>
    <row r="156" spans="1:31" ht="15.75" customHeight="1" thickBot="1">
      <c r="A156" s="46" t="s">
        <v>853</v>
      </c>
      <c r="B156" s="93" t="s">
        <v>853</v>
      </c>
      <c r="C156" s="117">
        <v>12</v>
      </c>
      <c r="D156" s="33"/>
      <c r="E156" s="115" t="s">
        <v>853</v>
      </c>
      <c r="F156" s="115">
        <v>12</v>
      </c>
      <c r="G156" s="105"/>
      <c r="O156" s="68">
        <v>8122200</v>
      </c>
      <c r="P156" s="66" t="s">
        <v>1377</v>
      </c>
      <c r="Q156" s="68">
        <v>190</v>
      </c>
      <c r="R156" s="68">
        <v>156</v>
      </c>
      <c r="S156" s="68">
        <v>34</v>
      </c>
      <c r="U156" s="97" t="s">
        <v>1321</v>
      </c>
      <c r="V156" s="68">
        <v>6190699</v>
      </c>
      <c r="W156" s="68">
        <v>205</v>
      </c>
      <c r="X156" s="68">
        <v>189</v>
      </c>
      <c r="Y156" s="68">
        <v>16</v>
      </c>
      <c r="AA156" s="66" t="s">
        <v>1208</v>
      </c>
      <c r="AB156" s="121">
        <v>4722902</v>
      </c>
      <c r="AC156" s="121">
        <v>209</v>
      </c>
      <c r="AD156" s="121">
        <v>127</v>
      </c>
      <c r="AE156" s="121">
        <v>82</v>
      </c>
    </row>
    <row r="157" spans="1:31" ht="15.75" thickBot="1">
      <c r="A157" s="46" t="s">
        <v>348</v>
      </c>
      <c r="B157" s="94" t="s">
        <v>348</v>
      </c>
      <c r="C157" s="117">
        <v>127</v>
      </c>
      <c r="D157" s="33"/>
      <c r="E157" s="115" t="s">
        <v>348</v>
      </c>
      <c r="F157" s="115">
        <v>132</v>
      </c>
      <c r="G157" s="106"/>
      <c r="O157" s="68">
        <v>3321000</v>
      </c>
      <c r="P157" s="66" t="s">
        <v>1110</v>
      </c>
      <c r="Q157" s="68">
        <v>189</v>
      </c>
      <c r="R157" s="68">
        <v>165</v>
      </c>
      <c r="S157" s="68">
        <v>24</v>
      </c>
      <c r="U157" s="97" t="s">
        <v>1110</v>
      </c>
      <c r="V157" s="68">
        <v>3321000</v>
      </c>
      <c r="W157" s="68">
        <v>203</v>
      </c>
      <c r="X157" s="68">
        <v>178</v>
      </c>
      <c r="Y157" s="68">
        <v>25</v>
      </c>
      <c r="AA157" s="66" t="s">
        <v>1110</v>
      </c>
      <c r="AB157" s="121">
        <v>3321000</v>
      </c>
      <c r="AC157" s="121">
        <v>208</v>
      </c>
      <c r="AD157" s="121">
        <v>183</v>
      </c>
      <c r="AE157" s="121">
        <v>25</v>
      </c>
    </row>
    <row r="158" spans="1:31" ht="24" thickBot="1">
      <c r="A158" s="46" t="s">
        <v>351</v>
      </c>
      <c r="B158" s="93" t="s">
        <v>351</v>
      </c>
      <c r="C158" s="117">
        <v>115</v>
      </c>
      <c r="D158" s="33"/>
      <c r="E158" s="115" t="s">
        <v>351</v>
      </c>
      <c r="F158" s="115">
        <v>120</v>
      </c>
      <c r="G158" s="105"/>
      <c r="O158" s="68">
        <v>1413403</v>
      </c>
      <c r="P158" s="66" t="s">
        <v>1008</v>
      </c>
      <c r="Q158" s="68">
        <v>184</v>
      </c>
      <c r="R158" s="68">
        <v>72</v>
      </c>
      <c r="S158" s="68">
        <v>112</v>
      </c>
      <c r="U158" s="97" t="s">
        <v>1377</v>
      </c>
      <c r="V158" s="68">
        <v>8122200</v>
      </c>
      <c r="W158" s="68">
        <v>194</v>
      </c>
      <c r="X158" s="68">
        <v>159</v>
      </c>
      <c r="Y158" s="68">
        <v>35</v>
      </c>
      <c r="AA158" s="66" t="s">
        <v>1436</v>
      </c>
      <c r="AB158" s="121">
        <v>9529199</v>
      </c>
      <c r="AC158" s="121">
        <v>198</v>
      </c>
      <c r="AD158" s="121">
        <v>116</v>
      </c>
      <c r="AE158" s="121">
        <v>82</v>
      </c>
    </row>
    <row r="159" spans="1:31" ht="15.75" customHeight="1" thickBot="1">
      <c r="A159" s="46" t="s">
        <v>432</v>
      </c>
      <c r="B159" s="94" t="s">
        <v>432</v>
      </c>
      <c r="C159" s="117">
        <v>90</v>
      </c>
      <c r="D159" s="33"/>
      <c r="E159" s="115" t="s">
        <v>432</v>
      </c>
      <c r="F159" s="115">
        <v>97</v>
      </c>
      <c r="G159" s="106"/>
      <c r="O159" s="68">
        <v>9529199</v>
      </c>
      <c r="P159" s="66" t="s">
        <v>1436</v>
      </c>
      <c r="Q159" s="68">
        <v>180</v>
      </c>
      <c r="R159" s="68">
        <v>107</v>
      </c>
      <c r="S159" s="68">
        <v>73</v>
      </c>
      <c r="U159" s="97" t="s">
        <v>1008</v>
      </c>
      <c r="V159" s="68">
        <v>1413403</v>
      </c>
      <c r="W159" s="68">
        <v>193</v>
      </c>
      <c r="X159" s="68">
        <v>73</v>
      </c>
      <c r="Y159" s="68">
        <v>120</v>
      </c>
      <c r="AA159" s="66" t="s">
        <v>1008</v>
      </c>
      <c r="AB159" s="121">
        <v>1413403</v>
      </c>
      <c r="AC159" s="121">
        <v>196</v>
      </c>
      <c r="AD159" s="121">
        <v>73</v>
      </c>
      <c r="AE159" s="121">
        <v>123</v>
      </c>
    </row>
    <row r="160" spans="1:31" ht="15.75" customHeight="1" thickBot="1">
      <c r="A160" s="46" t="s">
        <v>206</v>
      </c>
      <c r="B160" s="93" t="s">
        <v>206</v>
      </c>
      <c r="C160" s="117">
        <v>259</v>
      </c>
      <c r="D160" s="33"/>
      <c r="E160" s="115" t="s">
        <v>206</v>
      </c>
      <c r="F160" s="115">
        <v>270</v>
      </c>
      <c r="G160" s="105"/>
      <c r="O160" s="68">
        <v>4774100</v>
      </c>
      <c r="P160" s="66" t="s">
        <v>1252</v>
      </c>
      <c r="Q160" s="68">
        <v>179</v>
      </c>
      <c r="R160" s="68">
        <v>94</v>
      </c>
      <c r="S160" s="68">
        <v>85</v>
      </c>
      <c r="U160" s="97" t="s">
        <v>1436</v>
      </c>
      <c r="V160" s="68">
        <v>9529199</v>
      </c>
      <c r="W160" s="68">
        <v>190</v>
      </c>
      <c r="X160" s="68">
        <v>113</v>
      </c>
      <c r="Y160" s="68">
        <v>77</v>
      </c>
      <c r="AA160" s="66" t="s">
        <v>1377</v>
      </c>
      <c r="AB160" s="121">
        <v>8122200</v>
      </c>
      <c r="AC160" s="121">
        <v>195</v>
      </c>
      <c r="AD160" s="121">
        <v>159</v>
      </c>
      <c r="AE160" s="121">
        <v>36</v>
      </c>
    </row>
    <row r="161" spans="1:31" ht="15.75" thickBot="1">
      <c r="A161" s="46" t="s">
        <v>164</v>
      </c>
      <c r="B161" s="94" t="s">
        <v>164</v>
      </c>
      <c r="C161" s="117">
        <v>376</v>
      </c>
      <c r="D161" s="33"/>
      <c r="E161" s="115" t="s">
        <v>164</v>
      </c>
      <c r="F161" s="115">
        <v>400</v>
      </c>
      <c r="G161" s="106"/>
      <c r="O161" s="68">
        <v>1052000</v>
      </c>
      <c r="P161" s="66" t="s">
        <v>967</v>
      </c>
      <c r="Q161" s="68">
        <v>178</v>
      </c>
      <c r="R161" s="68">
        <v>116</v>
      </c>
      <c r="S161" s="68">
        <v>62</v>
      </c>
      <c r="U161" s="97" t="s">
        <v>967</v>
      </c>
      <c r="V161" s="68">
        <v>1052000</v>
      </c>
      <c r="W161" s="68">
        <v>189</v>
      </c>
      <c r="X161" s="68">
        <v>125</v>
      </c>
      <c r="Y161" s="68">
        <v>64</v>
      </c>
      <c r="AA161" s="66" t="s">
        <v>967</v>
      </c>
      <c r="AB161" s="121">
        <v>1052000</v>
      </c>
      <c r="AC161" s="121">
        <v>193</v>
      </c>
      <c r="AD161" s="121">
        <v>126</v>
      </c>
      <c r="AE161" s="121">
        <v>67</v>
      </c>
    </row>
    <row r="162" spans="1:31" ht="15" customHeight="1" thickBot="1">
      <c r="A162" s="46" t="s">
        <v>166</v>
      </c>
      <c r="B162" s="93" t="s">
        <v>166</v>
      </c>
      <c r="C162" s="117">
        <v>365</v>
      </c>
      <c r="D162" s="33"/>
      <c r="E162" s="115" t="s">
        <v>166</v>
      </c>
      <c r="F162" s="115">
        <v>382</v>
      </c>
      <c r="G162" s="105"/>
      <c r="O162" s="68">
        <v>7729201</v>
      </c>
      <c r="P162" s="66" t="s">
        <v>1357</v>
      </c>
      <c r="Q162" s="68">
        <v>177</v>
      </c>
      <c r="R162" s="68">
        <v>138</v>
      </c>
      <c r="S162" s="68">
        <v>39</v>
      </c>
      <c r="U162" s="97" t="s">
        <v>1011</v>
      </c>
      <c r="V162" s="68">
        <v>1422300</v>
      </c>
      <c r="W162" s="68">
        <v>185</v>
      </c>
      <c r="X162" s="68">
        <v>31</v>
      </c>
      <c r="Y162" s="68">
        <v>154</v>
      </c>
      <c r="AA162" s="66" t="s">
        <v>1309</v>
      </c>
      <c r="AB162" s="121">
        <v>5813100</v>
      </c>
      <c r="AC162" s="121">
        <v>189</v>
      </c>
      <c r="AD162" s="121">
        <v>129</v>
      </c>
      <c r="AE162" s="121">
        <v>60</v>
      </c>
    </row>
    <row r="163" spans="1:31" ht="15.75" thickBot="1">
      <c r="A163" s="46" t="s">
        <v>178</v>
      </c>
      <c r="B163" s="94" t="s">
        <v>178</v>
      </c>
      <c r="C163" s="117">
        <v>329</v>
      </c>
      <c r="D163" s="33"/>
      <c r="E163" s="115" t="s">
        <v>178</v>
      </c>
      <c r="F163" s="115">
        <v>348</v>
      </c>
      <c r="G163" s="106"/>
      <c r="O163" s="68">
        <v>2599399</v>
      </c>
      <c r="P163" s="66" t="s">
        <v>1068</v>
      </c>
      <c r="Q163" s="68">
        <v>176</v>
      </c>
      <c r="R163" s="68">
        <v>143</v>
      </c>
      <c r="S163" s="68">
        <v>33</v>
      </c>
      <c r="U163" s="97" t="s">
        <v>1231</v>
      </c>
      <c r="V163" s="68">
        <v>4755501</v>
      </c>
      <c r="W163" s="68">
        <v>185</v>
      </c>
      <c r="X163" s="68">
        <v>81</v>
      </c>
      <c r="Y163" s="68">
        <v>104</v>
      </c>
      <c r="AA163" s="66" t="s">
        <v>1252</v>
      </c>
      <c r="AB163" s="121">
        <v>4774100</v>
      </c>
      <c r="AC163" s="121">
        <v>188</v>
      </c>
      <c r="AD163" s="121">
        <v>101</v>
      </c>
      <c r="AE163" s="121">
        <v>87</v>
      </c>
    </row>
    <row r="164" spans="1:31" ht="24" thickBot="1">
      <c r="A164" s="46" t="s">
        <v>444</v>
      </c>
      <c r="B164" s="93" t="s">
        <v>444</v>
      </c>
      <c r="C164" s="117">
        <v>76</v>
      </c>
      <c r="D164" s="33"/>
      <c r="E164" s="115" t="s">
        <v>444</v>
      </c>
      <c r="F164" s="115">
        <v>78</v>
      </c>
      <c r="G164" s="105"/>
      <c r="O164" s="68">
        <v>5813100</v>
      </c>
      <c r="P164" s="66" t="s">
        <v>1309</v>
      </c>
      <c r="Q164" s="68">
        <v>176</v>
      </c>
      <c r="R164" s="68">
        <v>120</v>
      </c>
      <c r="S164" s="68">
        <v>56</v>
      </c>
      <c r="U164" s="97" t="s">
        <v>1252</v>
      </c>
      <c r="V164" s="68">
        <v>4774100</v>
      </c>
      <c r="W164" s="68">
        <v>185</v>
      </c>
      <c r="X164" s="68">
        <v>98</v>
      </c>
      <c r="Y164" s="68">
        <v>87</v>
      </c>
      <c r="AA164" s="66" t="s">
        <v>1011</v>
      </c>
      <c r="AB164" s="121">
        <v>1422300</v>
      </c>
      <c r="AC164" s="121">
        <v>187</v>
      </c>
      <c r="AD164" s="121">
        <v>31</v>
      </c>
      <c r="AE164" s="121">
        <v>156</v>
      </c>
    </row>
    <row r="165" spans="1:31" ht="15.75" thickBot="1">
      <c r="A165" s="46" t="s">
        <v>490</v>
      </c>
      <c r="B165" s="94" t="s">
        <v>490</v>
      </c>
      <c r="C165" s="117">
        <v>69</v>
      </c>
      <c r="D165" s="33"/>
      <c r="E165" s="115" t="s">
        <v>490</v>
      </c>
      <c r="F165" s="115">
        <v>71</v>
      </c>
      <c r="G165" s="106"/>
      <c r="O165" s="68">
        <v>4755501</v>
      </c>
      <c r="P165" s="66" t="s">
        <v>1231</v>
      </c>
      <c r="Q165" s="68">
        <v>175</v>
      </c>
      <c r="R165" s="68">
        <v>78</v>
      </c>
      <c r="S165" s="68">
        <v>97</v>
      </c>
      <c r="U165" s="97" t="s">
        <v>1309</v>
      </c>
      <c r="V165" s="68">
        <v>5813100</v>
      </c>
      <c r="W165" s="68">
        <v>185</v>
      </c>
      <c r="X165" s="68">
        <v>127</v>
      </c>
      <c r="Y165" s="68">
        <v>58</v>
      </c>
      <c r="AA165" s="66" t="s">
        <v>1357</v>
      </c>
      <c r="AB165" s="121">
        <v>7729201</v>
      </c>
      <c r="AC165" s="121">
        <v>187</v>
      </c>
      <c r="AD165" s="121">
        <v>145</v>
      </c>
      <c r="AE165" s="121">
        <v>42</v>
      </c>
    </row>
    <row r="166" spans="1:31" ht="24" thickBot="1">
      <c r="A166" s="46" t="s">
        <v>718</v>
      </c>
      <c r="B166" s="93" t="s">
        <v>718</v>
      </c>
      <c r="C166" s="117">
        <v>26</v>
      </c>
      <c r="D166" s="33"/>
      <c r="E166" s="115" t="s">
        <v>718</v>
      </c>
      <c r="F166" s="115">
        <v>27</v>
      </c>
      <c r="G166" s="105"/>
      <c r="O166" s="68">
        <v>1422300</v>
      </c>
      <c r="P166" s="66" t="s">
        <v>1011</v>
      </c>
      <c r="Q166" s="68">
        <v>171</v>
      </c>
      <c r="R166" s="68">
        <v>29</v>
      </c>
      <c r="S166" s="68">
        <v>142</v>
      </c>
      <c r="U166" s="97" t="s">
        <v>1357</v>
      </c>
      <c r="V166" s="68">
        <v>7729201</v>
      </c>
      <c r="W166" s="68">
        <v>184</v>
      </c>
      <c r="X166" s="68">
        <v>143</v>
      </c>
      <c r="Y166" s="68">
        <v>41</v>
      </c>
      <c r="AA166" s="66" t="s">
        <v>1068</v>
      </c>
      <c r="AB166" s="121">
        <v>2599399</v>
      </c>
      <c r="AC166" s="121">
        <v>185</v>
      </c>
      <c r="AD166" s="121">
        <v>152</v>
      </c>
      <c r="AE166" s="121">
        <v>33</v>
      </c>
    </row>
    <row r="167" spans="1:31" ht="16.5" customHeight="1" thickBot="1">
      <c r="A167" s="46" t="s">
        <v>703</v>
      </c>
      <c r="B167" s="94" t="s">
        <v>703</v>
      </c>
      <c r="C167" s="117">
        <v>27</v>
      </c>
      <c r="D167" s="33"/>
      <c r="E167" s="115" t="s">
        <v>703</v>
      </c>
      <c r="F167" s="115">
        <v>27</v>
      </c>
      <c r="G167" s="106"/>
      <c r="O167" s="68">
        <v>4744004</v>
      </c>
      <c r="P167" s="66" t="s">
        <v>1221</v>
      </c>
      <c r="Q167" s="68">
        <v>160</v>
      </c>
      <c r="R167" s="68">
        <v>123</v>
      </c>
      <c r="S167" s="68">
        <v>37</v>
      </c>
      <c r="U167" s="97" t="s">
        <v>1068</v>
      </c>
      <c r="V167" s="68">
        <v>2599399</v>
      </c>
      <c r="W167" s="68">
        <v>181</v>
      </c>
      <c r="X167" s="68">
        <v>148</v>
      </c>
      <c r="Y167" s="68">
        <v>33</v>
      </c>
      <c r="AA167" s="66" t="s">
        <v>1231</v>
      </c>
      <c r="AB167" s="121">
        <v>4755501</v>
      </c>
      <c r="AC167" s="121">
        <v>185</v>
      </c>
      <c r="AD167" s="121">
        <v>82</v>
      </c>
      <c r="AE167" s="121">
        <v>103</v>
      </c>
    </row>
    <row r="168" spans="1:31" ht="15.75" thickBot="1">
      <c r="A168" s="46" t="s">
        <v>896</v>
      </c>
      <c r="B168" s="93" t="s">
        <v>896</v>
      </c>
      <c r="C168" s="117">
        <v>6</v>
      </c>
      <c r="D168" s="33"/>
      <c r="E168" s="115" t="s">
        <v>896</v>
      </c>
      <c r="F168" s="115">
        <v>6</v>
      </c>
      <c r="G168" s="105"/>
      <c r="O168" s="68">
        <v>1095300</v>
      </c>
      <c r="P168" s="66" t="s">
        <v>983</v>
      </c>
      <c r="Q168" s="68">
        <v>159</v>
      </c>
      <c r="R168" s="68">
        <v>74</v>
      </c>
      <c r="S168" s="68">
        <v>85</v>
      </c>
      <c r="U168" s="97" t="s">
        <v>1221</v>
      </c>
      <c r="V168" s="68">
        <v>4744004</v>
      </c>
      <c r="W168" s="68">
        <v>175</v>
      </c>
      <c r="X168" s="68">
        <v>136</v>
      </c>
      <c r="Y168" s="68">
        <v>39</v>
      </c>
      <c r="AA168" s="66" t="s">
        <v>1221</v>
      </c>
      <c r="AB168" s="121">
        <v>4744004</v>
      </c>
      <c r="AC168" s="121">
        <v>182</v>
      </c>
      <c r="AD168" s="121">
        <v>142</v>
      </c>
      <c r="AE168" s="121">
        <v>40</v>
      </c>
    </row>
    <row r="169" spans="1:31" ht="24" thickBot="1">
      <c r="A169" s="46" t="s">
        <v>854</v>
      </c>
      <c r="B169" s="94" t="s">
        <v>854</v>
      </c>
      <c r="C169" s="117">
        <v>11</v>
      </c>
      <c r="D169" s="33"/>
      <c r="E169" s="115" t="s">
        <v>854</v>
      </c>
      <c r="F169" s="115">
        <v>13</v>
      </c>
      <c r="G169" s="106"/>
      <c r="O169" s="68">
        <v>4754702</v>
      </c>
      <c r="P169" s="66" t="s">
        <v>1229</v>
      </c>
      <c r="Q169" s="68">
        <v>158</v>
      </c>
      <c r="R169" s="68">
        <v>89</v>
      </c>
      <c r="S169" s="68">
        <v>69</v>
      </c>
      <c r="U169" s="97" t="s">
        <v>1025</v>
      </c>
      <c r="V169" s="68">
        <v>1629302</v>
      </c>
      <c r="W169" s="68">
        <v>166</v>
      </c>
      <c r="X169" s="68">
        <v>105</v>
      </c>
      <c r="Y169" s="68">
        <v>61</v>
      </c>
      <c r="AA169" s="66" t="s">
        <v>1025</v>
      </c>
      <c r="AB169" s="121">
        <v>1629302</v>
      </c>
      <c r="AC169" s="121">
        <v>172</v>
      </c>
      <c r="AD169" s="121">
        <v>110</v>
      </c>
      <c r="AE169" s="121">
        <v>62</v>
      </c>
    </row>
    <row r="170" spans="1:31" ht="15.75" customHeight="1" thickBot="1">
      <c r="A170" s="46" t="s">
        <v>211</v>
      </c>
      <c r="B170" s="93" t="s">
        <v>211</v>
      </c>
      <c r="C170" s="117">
        <v>267</v>
      </c>
      <c r="D170" s="33"/>
      <c r="E170" s="115" t="s">
        <v>211</v>
      </c>
      <c r="F170" s="115">
        <v>280</v>
      </c>
      <c r="G170" s="105"/>
      <c r="O170" s="68">
        <v>1629302</v>
      </c>
      <c r="P170" s="66" t="s">
        <v>1025</v>
      </c>
      <c r="Q170" s="68">
        <v>157</v>
      </c>
      <c r="R170" s="68">
        <v>103</v>
      </c>
      <c r="S170" s="68">
        <v>54</v>
      </c>
      <c r="U170" s="97" t="s">
        <v>1229</v>
      </c>
      <c r="V170" s="68">
        <v>4754702</v>
      </c>
      <c r="W170" s="68">
        <v>166</v>
      </c>
      <c r="X170" s="68">
        <v>96</v>
      </c>
      <c r="Y170" s="68">
        <v>70</v>
      </c>
      <c r="AA170" s="66" t="s">
        <v>983</v>
      </c>
      <c r="AB170" s="121">
        <v>1095300</v>
      </c>
      <c r="AC170" s="121">
        <v>171</v>
      </c>
      <c r="AD170" s="121">
        <v>77</v>
      </c>
      <c r="AE170" s="121">
        <v>94</v>
      </c>
    </row>
    <row r="171" spans="1:31" ht="15.75" thickBot="1">
      <c r="A171" s="46" t="s">
        <v>89</v>
      </c>
      <c r="B171" s="94" t="s">
        <v>89</v>
      </c>
      <c r="C171" s="118">
        <v>1156</v>
      </c>
      <c r="D171" s="111"/>
      <c r="E171" s="115" t="s">
        <v>89</v>
      </c>
      <c r="F171" s="116">
        <v>1206</v>
      </c>
      <c r="G171" s="107"/>
      <c r="O171" s="68">
        <v>4782202</v>
      </c>
      <c r="P171" s="66" t="s">
        <v>1255</v>
      </c>
      <c r="Q171" s="68">
        <v>151</v>
      </c>
      <c r="R171" s="68">
        <v>67</v>
      </c>
      <c r="S171" s="68">
        <v>84</v>
      </c>
      <c r="U171" s="97" t="s">
        <v>983</v>
      </c>
      <c r="V171" s="68">
        <v>1095300</v>
      </c>
      <c r="W171" s="68">
        <v>165</v>
      </c>
      <c r="X171" s="68">
        <v>76</v>
      </c>
      <c r="Y171" s="68">
        <v>89</v>
      </c>
      <c r="AA171" s="66" t="s">
        <v>1229</v>
      </c>
      <c r="AB171" s="121">
        <v>4754702</v>
      </c>
      <c r="AC171" s="121">
        <v>170</v>
      </c>
      <c r="AD171" s="121">
        <v>98</v>
      </c>
      <c r="AE171" s="121">
        <v>72</v>
      </c>
    </row>
    <row r="172" spans="1:31" ht="15.75" thickBot="1">
      <c r="A172" s="46" t="s">
        <v>347</v>
      </c>
      <c r="B172" s="93" t="s">
        <v>347</v>
      </c>
      <c r="C172" s="117">
        <v>123</v>
      </c>
      <c r="D172" s="33"/>
      <c r="E172" s="115" t="s">
        <v>347</v>
      </c>
      <c r="F172" s="115">
        <v>129</v>
      </c>
      <c r="G172" s="105"/>
      <c r="O172" s="68">
        <v>4783102</v>
      </c>
      <c r="P172" s="66" t="s">
        <v>1257</v>
      </c>
      <c r="Q172" s="68">
        <v>150</v>
      </c>
      <c r="R172" s="68">
        <v>106</v>
      </c>
      <c r="S172" s="68">
        <v>44</v>
      </c>
      <c r="U172" s="97" t="s">
        <v>1257</v>
      </c>
      <c r="V172" s="68">
        <v>4783102</v>
      </c>
      <c r="W172" s="68">
        <v>158</v>
      </c>
      <c r="X172" s="68">
        <v>111</v>
      </c>
      <c r="Y172" s="68">
        <v>47</v>
      </c>
      <c r="AA172" s="66" t="s">
        <v>1257</v>
      </c>
      <c r="AB172" s="121">
        <v>4783102</v>
      </c>
      <c r="AC172" s="121">
        <v>165</v>
      </c>
      <c r="AD172" s="121">
        <v>118</v>
      </c>
      <c r="AE172" s="121">
        <v>47</v>
      </c>
    </row>
    <row r="173" spans="1:31" ht="16.5" customHeight="1" thickBot="1">
      <c r="A173" s="46" t="s">
        <v>804</v>
      </c>
      <c r="B173" s="94" t="s">
        <v>804</v>
      </c>
      <c r="C173" s="117">
        <v>16</v>
      </c>
      <c r="D173" s="33"/>
      <c r="E173" s="115" t="s">
        <v>804</v>
      </c>
      <c r="F173" s="115">
        <v>19</v>
      </c>
      <c r="G173" s="106"/>
      <c r="O173" s="68">
        <v>1411802</v>
      </c>
      <c r="P173" s="66" t="s">
        <v>1003</v>
      </c>
      <c r="Q173" s="68">
        <v>145</v>
      </c>
      <c r="R173" s="68">
        <v>22</v>
      </c>
      <c r="S173" s="68">
        <v>123</v>
      </c>
      <c r="U173" s="97" t="s">
        <v>1367</v>
      </c>
      <c r="V173" s="68">
        <v>7739099</v>
      </c>
      <c r="W173" s="68">
        <v>156</v>
      </c>
      <c r="X173" s="68">
        <v>116</v>
      </c>
      <c r="Y173" s="68">
        <v>40</v>
      </c>
      <c r="AA173" s="66" t="s">
        <v>1403</v>
      </c>
      <c r="AB173" s="121">
        <v>8599605</v>
      </c>
      <c r="AC173" s="121">
        <v>165</v>
      </c>
      <c r="AD173" s="121">
        <v>94</v>
      </c>
      <c r="AE173" s="121">
        <v>71</v>
      </c>
    </row>
    <row r="174" spans="1:31" ht="15.75" thickBot="1">
      <c r="A174" s="46" t="s">
        <v>427</v>
      </c>
      <c r="B174" s="93" t="s">
        <v>427</v>
      </c>
      <c r="C174" s="117">
        <v>79</v>
      </c>
      <c r="D174" s="33"/>
      <c r="E174" s="115" t="s">
        <v>427</v>
      </c>
      <c r="F174" s="115">
        <v>82</v>
      </c>
      <c r="G174" s="105"/>
      <c r="O174" s="68">
        <v>5811500</v>
      </c>
      <c r="P174" s="66" t="s">
        <v>1307</v>
      </c>
      <c r="Q174" s="68">
        <v>145</v>
      </c>
      <c r="R174" s="68">
        <v>77</v>
      </c>
      <c r="S174" s="68">
        <v>68</v>
      </c>
      <c r="U174" s="97" t="s">
        <v>1403</v>
      </c>
      <c r="V174" s="68">
        <v>8599605</v>
      </c>
      <c r="W174" s="68">
        <v>156</v>
      </c>
      <c r="X174" s="68">
        <v>87</v>
      </c>
      <c r="Y174" s="68">
        <v>69</v>
      </c>
      <c r="AA174" s="66" t="s">
        <v>1158</v>
      </c>
      <c r="AB174" s="121">
        <v>4520008</v>
      </c>
      <c r="AC174" s="121">
        <v>164</v>
      </c>
      <c r="AD174" s="121">
        <v>147</v>
      </c>
      <c r="AE174" s="121">
        <v>17</v>
      </c>
    </row>
    <row r="175" spans="1:31" ht="24" thickBot="1">
      <c r="A175" s="46" t="s">
        <v>797</v>
      </c>
      <c r="B175" s="94" t="s">
        <v>797</v>
      </c>
      <c r="C175" s="117">
        <v>16</v>
      </c>
      <c r="D175" s="33"/>
      <c r="E175" s="115" t="s">
        <v>797</v>
      </c>
      <c r="F175" s="115">
        <v>16</v>
      </c>
      <c r="G175" s="106"/>
      <c r="O175" s="68">
        <v>1091102</v>
      </c>
      <c r="P175" s="66" t="s">
        <v>978</v>
      </c>
      <c r="Q175" s="68">
        <v>143</v>
      </c>
      <c r="R175" s="68">
        <v>71</v>
      </c>
      <c r="S175" s="68">
        <v>72</v>
      </c>
      <c r="U175" s="97" t="s">
        <v>1158</v>
      </c>
      <c r="V175" s="68">
        <v>4520008</v>
      </c>
      <c r="W175" s="68">
        <v>153</v>
      </c>
      <c r="X175" s="68">
        <v>136</v>
      </c>
      <c r="Y175" s="68">
        <v>17</v>
      </c>
      <c r="AA175" s="66" t="s">
        <v>1367</v>
      </c>
      <c r="AB175" s="121">
        <v>7739099</v>
      </c>
      <c r="AC175" s="121">
        <v>162</v>
      </c>
      <c r="AD175" s="121">
        <v>123</v>
      </c>
      <c r="AE175" s="121">
        <v>39</v>
      </c>
    </row>
    <row r="176" spans="1:31" ht="15.75" thickBot="1">
      <c r="A176" s="46" t="s">
        <v>186</v>
      </c>
      <c r="B176" s="93" t="s">
        <v>186</v>
      </c>
      <c r="C176" s="117">
        <v>328</v>
      </c>
      <c r="D176" s="33"/>
      <c r="E176" s="115" t="s">
        <v>186</v>
      </c>
      <c r="F176" s="115">
        <v>349</v>
      </c>
      <c r="G176" s="105"/>
      <c r="O176" s="68">
        <v>4520008</v>
      </c>
      <c r="P176" s="66" t="s">
        <v>1158</v>
      </c>
      <c r="Q176" s="68">
        <v>143</v>
      </c>
      <c r="R176" s="68">
        <v>129</v>
      </c>
      <c r="S176" s="68">
        <v>14</v>
      </c>
      <c r="U176" s="97" t="s">
        <v>1255</v>
      </c>
      <c r="V176" s="68">
        <v>4782202</v>
      </c>
      <c r="W176" s="68">
        <v>153</v>
      </c>
      <c r="X176" s="68">
        <v>68</v>
      </c>
      <c r="Y176" s="68">
        <v>85</v>
      </c>
      <c r="AA176" s="66" t="s">
        <v>1255</v>
      </c>
      <c r="AB176" s="121">
        <v>4782202</v>
      </c>
      <c r="AC176" s="121">
        <v>156</v>
      </c>
      <c r="AD176" s="121">
        <v>68</v>
      </c>
      <c r="AE176" s="121">
        <v>88</v>
      </c>
    </row>
    <row r="177" spans="1:31" ht="20.25" customHeight="1" thickBot="1">
      <c r="A177" s="46" t="s">
        <v>887</v>
      </c>
      <c r="B177" s="94" t="s">
        <v>887</v>
      </c>
      <c r="C177" s="117">
        <v>7</v>
      </c>
      <c r="D177" s="33"/>
      <c r="E177" s="115" t="s">
        <v>887</v>
      </c>
      <c r="F177" s="115">
        <v>7</v>
      </c>
      <c r="G177" s="106"/>
      <c r="O177" s="68">
        <v>7739099</v>
      </c>
      <c r="P177" s="66" t="s">
        <v>1367</v>
      </c>
      <c r="Q177" s="68">
        <v>143</v>
      </c>
      <c r="R177" s="68">
        <v>104</v>
      </c>
      <c r="S177" s="68">
        <v>39</v>
      </c>
      <c r="U177" s="97" t="s">
        <v>1307</v>
      </c>
      <c r="V177" s="68">
        <v>5811500</v>
      </c>
      <c r="W177" s="68">
        <v>152</v>
      </c>
      <c r="X177" s="68">
        <v>81</v>
      </c>
      <c r="Y177" s="68">
        <v>71</v>
      </c>
      <c r="AA177" s="66" t="s">
        <v>1003</v>
      </c>
      <c r="AB177" s="121">
        <v>1411802</v>
      </c>
      <c r="AC177" s="121">
        <v>155</v>
      </c>
      <c r="AD177" s="121">
        <v>24</v>
      </c>
      <c r="AE177" s="121">
        <v>131</v>
      </c>
    </row>
    <row r="178" spans="1:31" ht="15.75" thickBot="1">
      <c r="A178" s="46" t="s">
        <v>554</v>
      </c>
      <c r="B178" s="93" t="s">
        <v>554</v>
      </c>
      <c r="C178" s="117">
        <v>50</v>
      </c>
      <c r="D178" s="33"/>
      <c r="E178" s="115" t="s">
        <v>554</v>
      </c>
      <c r="F178" s="115">
        <v>51</v>
      </c>
      <c r="G178" s="105"/>
      <c r="O178" s="68">
        <v>8599605</v>
      </c>
      <c r="P178" s="66" t="s">
        <v>1403</v>
      </c>
      <c r="Q178" s="68">
        <v>143</v>
      </c>
      <c r="R178" s="68">
        <v>80</v>
      </c>
      <c r="S178" s="68">
        <v>63</v>
      </c>
      <c r="U178" s="97" t="s">
        <v>1003</v>
      </c>
      <c r="V178" s="68">
        <v>1411802</v>
      </c>
      <c r="W178" s="68">
        <v>150</v>
      </c>
      <c r="X178" s="68">
        <v>24</v>
      </c>
      <c r="Y178" s="68">
        <v>126</v>
      </c>
      <c r="AA178" s="66" t="s">
        <v>1307</v>
      </c>
      <c r="AB178" s="121">
        <v>5811500</v>
      </c>
      <c r="AC178" s="121">
        <v>154</v>
      </c>
      <c r="AD178" s="121">
        <v>82</v>
      </c>
      <c r="AE178" s="121">
        <v>72</v>
      </c>
    </row>
    <row r="179" spans="1:31" ht="24" thickBot="1">
      <c r="A179" s="46" t="s">
        <v>308</v>
      </c>
      <c r="B179" s="94" t="s">
        <v>308</v>
      </c>
      <c r="C179" s="117">
        <v>154</v>
      </c>
      <c r="D179" s="33"/>
      <c r="E179" s="115" t="s">
        <v>308</v>
      </c>
      <c r="F179" s="115">
        <v>165</v>
      </c>
      <c r="G179" s="106"/>
      <c r="O179" s="68">
        <v>3313901</v>
      </c>
      <c r="P179" s="66" t="s">
        <v>1094</v>
      </c>
      <c r="Q179" s="68">
        <v>138</v>
      </c>
      <c r="R179" s="68">
        <v>125</v>
      </c>
      <c r="S179" s="68">
        <v>13</v>
      </c>
      <c r="U179" s="97" t="s">
        <v>1094</v>
      </c>
      <c r="V179" s="68">
        <v>3313901</v>
      </c>
      <c r="W179" s="68">
        <v>145</v>
      </c>
      <c r="X179" s="68">
        <v>131</v>
      </c>
      <c r="Y179" s="68">
        <v>14</v>
      </c>
      <c r="AA179" s="66" t="s">
        <v>1094</v>
      </c>
      <c r="AB179" s="121">
        <v>3313901</v>
      </c>
      <c r="AC179" s="121">
        <v>150</v>
      </c>
      <c r="AD179" s="121">
        <v>136</v>
      </c>
      <c r="AE179" s="121">
        <v>14</v>
      </c>
    </row>
    <row r="180" spans="1:31" ht="23.25" thickBot="1">
      <c r="A180" s="46" t="s">
        <v>458</v>
      </c>
      <c r="B180" s="93" t="s">
        <v>458</v>
      </c>
      <c r="C180" s="117">
        <v>77</v>
      </c>
      <c r="D180" s="33"/>
      <c r="E180" s="115" t="s">
        <v>458</v>
      </c>
      <c r="F180" s="115">
        <v>73</v>
      </c>
      <c r="G180" s="105"/>
      <c r="O180" s="68">
        <v>1539400</v>
      </c>
      <c r="P180" s="66" t="s">
        <v>1018</v>
      </c>
      <c r="Q180" s="68">
        <v>135</v>
      </c>
      <c r="R180" s="68">
        <v>90</v>
      </c>
      <c r="S180" s="68">
        <v>45</v>
      </c>
      <c r="U180" s="97" t="s">
        <v>1018</v>
      </c>
      <c r="V180" s="68">
        <v>1539400</v>
      </c>
      <c r="W180" s="68">
        <v>144</v>
      </c>
      <c r="X180" s="68">
        <v>96</v>
      </c>
      <c r="Y180" s="68">
        <v>48</v>
      </c>
      <c r="AA180" s="66" t="s">
        <v>1015</v>
      </c>
      <c r="AB180" s="121">
        <v>1531901</v>
      </c>
      <c r="AC180" s="121">
        <v>149</v>
      </c>
      <c r="AD180" s="121">
        <v>100</v>
      </c>
      <c r="AE180" s="121">
        <v>49</v>
      </c>
    </row>
    <row r="181" spans="1:31" ht="15.75" thickBot="1">
      <c r="A181" s="46" t="s">
        <v>731</v>
      </c>
      <c r="B181" s="94" t="s">
        <v>731</v>
      </c>
      <c r="C181" s="117">
        <v>27</v>
      </c>
      <c r="D181" s="33"/>
      <c r="E181" s="115" t="s">
        <v>731</v>
      </c>
      <c r="F181" s="115">
        <v>27</v>
      </c>
      <c r="G181" s="106"/>
      <c r="O181" s="68">
        <v>9529106</v>
      </c>
      <c r="P181" s="66" t="s">
        <v>1435</v>
      </c>
      <c r="Q181" s="68">
        <v>135</v>
      </c>
      <c r="R181" s="68">
        <v>116</v>
      </c>
      <c r="S181" s="68">
        <v>19</v>
      </c>
      <c r="U181" s="97" t="s">
        <v>1015</v>
      </c>
      <c r="V181" s="68">
        <v>1531901</v>
      </c>
      <c r="W181" s="68">
        <v>143</v>
      </c>
      <c r="X181" s="68">
        <v>94</v>
      </c>
      <c r="Y181" s="68">
        <v>49</v>
      </c>
      <c r="AA181" s="66" t="s">
        <v>1018</v>
      </c>
      <c r="AB181" s="121">
        <v>1539400</v>
      </c>
      <c r="AC181" s="121">
        <v>148</v>
      </c>
      <c r="AD181" s="121">
        <v>100</v>
      </c>
      <c r="AE181" s="121">
        <v>48</v>
      </c>
    </row>
    <row r="182" spans="1:31" ht="24" thickBot="1">
      <c r="A182" s="46" t="s">
        <v>403</v>
      </c>
      <c r="B182" s="93" t="s">
        <v>403</v>
      </c>
      <c r="C182" s="117">
        <v>92</v>
      </c>
      <c r="D182" s="33"/>
      <c r="E182" s="115" t="s">
        <v>403</v>
      </c>
      <c r="F182" s="115">
        <v>92</v>
      </c>
      <c r="G182" s="105"/>
      <c r="O182" s="68">
        <v>1749400</v>
      </c>
      <c r="P182" s="66" t="s">
        <v>1031</v>
      </c>
      <c r="Q182" s="68">
        <v>134</v>
      </c>
      <c r="R182" s="68">
        <v>32</v>
      </c>
      <c r="S182" s="68">
        <v>102</v>
      </c>
      <c r="U182" s="97" t="s">
        <v>1115</v>
      </c>
      <c r="V182" s="68">
        <v>3811400</v>
      </c>
      <c r="W182" s="68">
        <v>141</v>
      </c>
      <c r="X182" s="68">
        <v>105</v>
      </c>
      <c r="Y182" s="68">
        <v>36</v>
      </c>
      <c r="AA182" s="66" t="s">
        <v>1115</v>
      </c>
      <c r="AB182" s="121">
        <v>3811400</v>
      </c>
      <c r="AC182" s="121">
        <v>148</v>
      </c>
      <c r="AD182" s="121">
        <v>108</v>
      </c>
      <c r="AE182" s="121">
        <v>40</v>
      </c>
    </row>
    <row r="183" spans="1:31" ht="15.75" thickBot="1">
      <c r="A183" s="46" t="s">
        <v>287</v>
      </c>
      <c r="B183" s="94" t="s">
        <v>287</v>
      </c>
      <c r="C183" s="117">
        <v>171</v>
      </c>
      <c r="D183" s="33"/>
      <c r="E183" s="115" t="s">
        <v>287</v>
      </c>
      <c r="F183" s="115">
        <v>177</v>
      </c>
      <c r="G183" s="106"/>
      <c r="O183" s="68">
        <v>4773300</v>
      </c>
      <c r="P183" s="66" t="s">
        <v>1251</v>
      </c>
      <c r="Q183" s="68">
        <v>132</v>
      </c>
      <c r="R183" s="68">
        <v>79</v>
      </c>
      <c r="S183" s="68">
        <v>53</v>
      </c>
      <c r="U183" s="97" t="s">
        <v>1251</v>
      </c>
      <c r="V183" s="68">
        <v>4773300</v>
      </c>
      <c r="W183" s="68">
        <v>141</v>
      </c>
      <c r="X183" s="68">
        <v>85</v>
      </c>
      <c r="Y183" s="68">
        <v>56</v>
      </c>
      <c r="AA183" s="66" t="s">
        <v>1251</v>
      </c>
      <c r="AB183" s="121">
        <v>4773300</v>
      </c>
      <c r="AC183" s="121">
        <v>146</v>
      </c>
      <c r="AD183" s="121">
        <v>89</v>
      </c>
      <c r="AE183" s="121">
        <v>57</v>
      </c>
    </row>
    <row r="184" spans="1:31" ht="15.75" thickBot="1">
      <c r="A184" s="46" t="s">
        <v>754</v>
      </c>
      <c r="B184" s="93" t="s">
        <v>754</v>
      </c>
      <c r="C184" s="117">
        <v>20</v>
      </c>
      <c r="D184" s="33"/>
      <c r="E184" s="115" t="s">
        <v>754</v>
      </c>
      <c r="F184" s="115">
        <v>20</v>
      </c>
      <c r="G184" s="105"/>
      <c r="O184" s="68">
        <v>5320201</v>
      </c>
      <c r="P184" s="66" t="s">
        <v>1292</v>
      </c>
      <c r="Q184" s="68">
        <v>132</v>
      </c>
      <c r="R184" s="68">
        <v>114</v>
      </c>
      <c r="S184" s="68">
        <v>18</v>
      </c>
      <c r="U184" s="97" t="s">
        <v>1435</v>
      </c>
      <c r="V184" s="68">
        <v>9529106</v>
      </c>
      <c r="W184" s="68">
        <v>141</v>
      </c>
      <c r="X184" s="68">
        <v>120</v>
      </c>
      <c r="Y184" s="68">
        <v>21</v>
      </c>
      <c r="AA184" s="66" t="s">
        <v>1409</v>
      </c>
      <c r="AB184" s="121">
        <v>9001901</v>
      </c>
      <c r="AC184" s="121">
        <v>146</v>
      </c>
      <c r="AD184" s="121">
        <v>84</v>
      </c>
      <c r="AE184" s="121">
        <v>62</v>
      </c>
    </row>
    <row r="185" spans="1:31" ht="34.5" thickBot="1">
      <c r="A185" s="46" t="s">
        <v>805</v>
      </c>
      <c r="B185" s="94" t="s">
        <v>805</v>
      </c>
      <c r="C185" s="117">
        <v>16</v>
      </c>
      <c r="D185" s="33"/>
      <c r="E185" s="115" t="s">
        <v>805</v>
      </c>
      <c r="F185" s="115">
        <v>18</v>
      </c>
      <c r="G185" s="106"/>
      <c r="O185" s="68">
        <v>1531901</v>
      </c>
      <c r="P185" s="66" t="s">
        <v>1015</v>
      </c>
      <c r="Q185" s="68">
        <v>131</v>
      </c>
      <c r="R185" s="68">
        <v>87</v>
      </c>
      <c r="S185" s="68">
        <v>44</v>
      </c>
      <c r="U185" s="97" t="s">
        <v>1031</v>
      </c>
      <c r="V185" s="68">
        <v>1749400</v>
      </c>
      <c r="W185" s="68">
        <v>140</v>
      </c>
      <c r="X185" s="68">
        <v>34</v>
      </c>
      <c r="Y185" s="68">
        <v>106</v>
      </c>
      <c r="AA185" s="66" t="s">
        <v>1292</v>
      </c>
      <c r="AB185" s="121">
        <v>5320201</v>
      </c>
      <c r="AC185" s="121">
        <v>144</v>
      </c>
      <c r="AD185" s="121">
        <v>123</v>
      </c>
      <c r="AE185" s="121">
        <v>21</v>
      </c>
    </row>
    <row r="186" spans="1:31" ht="24" thickBot="1">
      <c r="A186" s="46" t="s">
        <v>765</v>
      </c>
      <c r="B186" s="93" t="s">
        <v>765</v>
      </c>
      <c r="C186" s="117">
        <v>19</v>
      </c>
      <c r="D186" s="33"/>
      <c r="E186" s="115" t="s">
        <v>765</v>
      </c>
      <c r="F186" s="115">
        <v>21</v>
      </c>
      <c r="G186" s="105"/>
      <c r="O186" s="68">
        <v>9329804</v>
      </c>
      <c r="P186" s="66" t="s">
        <v>1423</v>
      </c>
      <c r="Q186" s="68">
        <v>131</v>
      </c>
      <c r="R186" s="68">
        <v>83</v>
      </c>
      <c r="S186" s="68">
        <v>48</v>
      </c>
      <c r="U186" s="97" t="s">
        <v>1225</v>
      </c>
      <c r="V186" s="68">
        <v>4751202</v>
      </c>
      <c r="W186" s="68">
        <v>138</v>
      </c>
      <c r="X186" s="68">
        <v>92</v>
      </c>
      <c r="Y186" s="68">
        <v>46</v>
      </c>
      <c r="AA186" s="66" t="s">
        <v>1031</v>
      </c>
      <c r="AB186" s="121">
        <v>1749400</v>
      </c>
      <c r="AC186" s="121">
        <v>142</v>
      </c>
      <c r="AD186" s="121">
        <v>34</v>
      </c>
      <c r="AE186" s="121">
        <v>108</v>
      </c>
    </row>
    <row r="187" spans="1:31" ht="15.75" thickBot="1">
      <c r="A187" s="46" t="s">
        <v>745</v>
      </c>
      <c r="B187" s="94" t="s">
        <v>745</v>
      </c>
      <c r="C187" s="117">
        <v>23</v>
      </c>
      <c r="D187" s="33"/>
      <c r="E187" s="115" t="s">
        <v>745</v>
      </c>
      <c r="F187" s="115">
        <v>23</v>
      </c>
      <c r="G187" s="106"/>
      <c r="O187" s="68">
        <v>2532201</v>
      </c>
      <c r="P187" s="66" t="s">
        <v>1060</v>
      </c>
      <c r="Q187" s="68">
        <v>128</v>
      </c>
      <c r="R187" s="68">
        <v>110</v>
      </c>
      <c r="S187" s="68">
        <v>18</v>
      </c>
      <c r="U187" s="97" t="s">
        <v>1297</v>
      </c>
      <c r="V187" s="68">
        <v>5590603</v>
      </c>
      <c r="W187" s="68">
        <v>136</v>
      </c>
      <c r="X187" s="68">
        <v>56</v>
      </c>
      <c r="Y187" s="68">
        <v>80</v>
      </c>
      <c r="AA187" s="66" t="s">
        <v>1225</v>
      </c>
      <c r="AB187" s="121">
        <v>4751202</v>
      </c>
      <c r="AC187" s="121">
        <v>142</v>
      </c>
      <c r="AD187" s="121">
        <v>92</v>
      </c>
      <c r="AE187" s="121">
        <v>50</v>
      </c>
    </row>
    <row r="188" spans="1:31" ht="15.75" thickBot="1">
      <c r="A188" s="46" t="s">
        <v>225</v>
      </c>
      <c r="B188" s="93" t="s">
        <v>225</v>
      </c>
      <c r="C188" s="117">
        <v>248</v>
      </c>
      <c r="D188" s="33"/>
      <c r="E188" s="115" t="s">
        <v>225</v>
      </c>
      <c r="F188" s="115">
        <v>269</v>
      </c>
      <c r="G188" s="105"/>
      <c r="O188" s="68">
        <v>5590603</v>
      </c>
      <c r="P188" s="66" t="s">
        <v>1297</v>
      </c>
      <c r="Q188" s="68">
        <v>128</v>
      </c>
      <c r="R188" s="68">
        <v>53</v>
      </c>
      <c r="S188" s="68">
        <v>75</v>
      </c>
      <c r="U188" s="97" t="s">
        <v>1060</v>
      </c>
      <c r="V188" s="68">
        <v>2532201</v>
      </c>
      <c r="W188" s="68">
        <v>135</v>
      </c>
      <c r="X188" s="68">
        <v>115</v>
      </c>
      <c r="Y188" s="68">
        <v>20</v>
      </c>
      <c r="AA188" s="66" t="s">
        <v>1297</v>
      </c>
      <c r="AB188" s="121">
        <v>5590603</v>
      </c>
      <c r="AC188" s="121">
        <v>142</v>
      </c>
      <c r="AD188" s="121">
        <v>58</v>
      </c>
      <c r="AE188" s="121">
        <v>84</v>
      </c>
    </row>
    <row r="189" spans="1:31" ht="15.75" thickBot="1">
      <c r="A189" s="46" t="s">
        <v>412</v>
      </c>
      <c r="B189" s="94" t="s">
        <v>412</v>
      </c>
      <c r="C189" s="117">
        <v>91</v>
      </c>
      <c r="D189" s="33"/>
      <c r="E189" s="115" t="s">
        <v>412</v>
      </c>
      <c r="F189" s="115">
        <v>95</v>
      </c>
      <c r="G189" s="106"/>
      <c r="O189" s="68">
        <v>3811400</v>
      </c>
      <c r="P189" s="66" t="s">
        <v>1115</v>
      </c>
      <c r="Q189" s="68">
        <v>127</v>
      </c>
      <c r="R189" s="68">
        <v>93</v>
      </c>
      <c r="S189" s="68">
        <v>34</v>
      </c>
      <c r="U189" s="97" t="s">
        <v>1287</v>
      </c>
      <c r="V189" s="68">
        <v>5212500</v>
      </c>
      <c r="W189" s="68">
        <v>135</v>
      </c>
      <c r="X189" s="68">
        <v>125</v>
      </c>
      <c r="Y189" s="68">
        <v>10</v>
      </c>
      <c r="AA189" s="66" t="s">
        <v>1435</v>
      </c>
      <c r="AB189" s="121">
        <v>9529106</v>
      </c>
      <c r="AC189" s="121">
        <v>142</v>
      </c>
      <c r="AD189" s="121">
        <v>121</v>
      </c>
      <c r="AE189" s="121">
        <v>21</v>
      </c>
    </row>
    <row r="190" spans="1:31" ht="15.75" thickBot="1">
      <c r="A190" s="46" t="s">
        <v>708</v>
      </c>
      <c r="B190" s="93" t="s">
        <v>708</v>
      </c>
      <c r="C190" s="117">
        <v>32</v>
      </c>
      <c r="D190" s="33"/>
      <c r="E190" s="115" t="s">
        <v>708</v>
      </c>
      <c r="F190" s="115">
        <v>32</v>
      </c>
      <c r="G190" s="105"/>
      <c r="O190" s="68">
        <v>5212500</v>
      </c>
      <c r="P190" s="66" t="s">
        <v>1287</v>
      </c>
      <c r="Q190" s="68">
        <v>127</v>
      </c>
      <c r="R190" s="68">
        <v>117</v>
      </c>
      <c r="S190" s="68">
        <v>10</v>
      </c>
      <c r="U190" s="97" t="s">
        <v>1292</v>
      </c>
      <c r="V190" s="68">
        <v>5320201</v>
      </c>
      <c r="W190" s="68">
        <v>134</v>
      </c>
      <c r="X190" s="68">
        <v>115</v>
      </c>
      <c r="Y190" s="68">
        <v>19</v>
      </c>
      <c r="AA190" s="66" t="s">
        <v>1287</v>
      </c>
      <c r="AB190" s="121">
        <v>5212500</v>
      </c>
      <c r="AC190" s="121">
        <v>140</v>
      </c>
      <c r="AD190" s="121">
        <v>131</v>
      </c>
      <c r="AE190" s="121">
        <v>9</v>
      </c>
    </row>
    <row r="191" spans="1:31" ht="15.75" thickBot="1">
      <c r="A191" s="46" t="s">
        <v>482</v>
      </c>
      <c r="B191" s="94" t="s">
        <v>482</v>
      </c>
      <c r="C191" s="117">
        <v>62</v>
      </c>
      <c r="D191" s="33"/>
      <c r="E191" s="115" t="s">
        <v>482</v>
      </c>
      <c r="F191" s="115">
        <v>67</v>
      </c>
      <c r="G191" s="106"/>
      <c r="O191" s="68">
        <v>4751202</v>
      </c>
      <c r="P191" s="66" t="s">
        <v>1225</v>
      </c>
      <c r="Q191" s="68">
        <v>126</v>
      </c>
      <c r="R191" s="68">
        <v>86</v>
      </c>
      <c r="S191" s="68">
        <v>40</v>
      </c>
      <c r="U191" s="97" t="s">
        <v>1409</v>
      </c>
      <c r="V191" s="68">
        <v>9001901</v>
      </c>
      <c r="W191" s="68">
        <v>134</v>
      </c>
      <c r="X191" s="68">
        <v>77</v>
      </c>
      <c r="Y191" s="68">
        <v>57</v>
      </c>
      <c r="AA191" s="66" t="s">
        <v>1060</v>
      </c>
      <c r="AB191" s="121">
        <v>2532201</v>
      </c>
      <c r="AC191" s="121">
        <v>136</v>
      </c>
      <c r="AD191" s="121">
        <v>116</v>
      </c>
      <c r="AE191" s="121">
        <v>20</v>
      </c>
    </row>
    <row r="192" spans="1:31" ht="24" thickBot="1">
      <c r="A192" s="46" t="s">
        <v>614</v>
      </c>
      <c r="B192" s="93" t="s">
        <v>614</v>
      </c>
      <c r="C192" s="117">
        <v>47</v>
      </c>
      <c r="D192" s="33"/>
      <c r="E192" s="115" t="s">
        <v>614</v>
      </c>
      <c r="F192" s="115">
        <v>46</v>
      </c>
      <c r="G192" s="105"/>
      <c r="O192" s="68">
        <v>4744002</v>
      </c>
      <c r="P192" s="66" t="s">
        <v>1219</v>
      </c>
      <c r="Q192" s="68">
        <v>124</v>
      </c>
      <c r="R192" s="68">
        <v>90</v>
      </c>
      <c r="S192" s="68">
        <v>34</v>
      </c>
      <c r="U192" s="97" t="s">
        <v>1423</v>
      </c>
      <c r="V192" s="68">
        <v>9329804</v>
      </c>
      <c r="W192" s="68">
        <v>131</v>
      </c>
      <c r="X192" s="68">
        <v>83</v>
      </c>
      <c r="Y192" s="68">
        <v>48</v>
      </c>
      <c r="AA192" s="66" t="s">
        <v>1056</v>
      </c>
      <c r="AB192" s="121">
        <v>2391503</v>
      </c>
      <c r="AC192" s="121">
        <v>133</v>
      </c>
      <c r="AD192" s="121">
        <v>102</v>
      </c>
      <c r="AE192" s="121">
        <v>31</v>
      </c>
    </row>
    <row r="193" spans="1:31" ht="15.75" thickBot="1">
      <c r="A193" s="46" t="s">
        <v>394</v>
      </c>
      <c r="B193" s="94" t="s">
        <v>394</v>
      </c>
      <c r="C193" s="117">
        <v>91</v>
      </c>
      <c r="D193" s="33"/>
      <c r="E193" s="115" t="s">
        <v>394</v>
      </c>
      <c r="F193" s="115">
        <v>94</v>
      </c>
      <c r="G193" s="106"/>
      <c r="O193" s="68">
        <v>9001901</v>
      </c>
      <c r="P193" s="66" t="s">
        <v>1409</v>
      </c>
      <c r="Q193" s="68">
        <v>124</v>
      </c>
      <c r="R193" s="68">
        <v>72</v>
      </c>
      <c r="S193" s="68">
        <v>52</v>
      </c>
      <c r="U193" s="97" t="s">
        <v>1219</v>
      </c>
      <c r="V193" s="68">
        <v>4744002</v>
      </c>
      <c r="W193" s="68">
        <v>127</v>
      </c>
      <c r="X193" s="68">
        <v>91</v>
      </c>
      <c r="Y193" s="68">
        <v>36</v>
      </c>
      <c r="AA193" s="66" t="s">
        <v>1245</v>
      </c>
      <c r="AB193" s="121">
        <v>4763604</v>
      </c>
      <c r="AC193" s="121">
        <v>133</v>
      </c>
      <c r="AD193" s="121">
        <v>87</v>
      </c>
      <c r="AE193" s="121">
        <v>46</v>
      </c>
    </row>
    <row r="194" spans="1:31" ht="23.25" thickBot="1">
      <c r="A194" s="46" t="s">
        <v>882</v>
      </c>
      <c r="B194" s="93" t="s">
        <v>882</v>
      </c>
      <c r="C194" s="117">
        <v>7</v>
      </c>
      <c r="D194" s="33"/>
      <c r="E194" s="115" t="s">
        <v>882</v>
      </c>
      <c r="F194" s="115">
        <v>7</v>
      </c>
      <c r="G194" s="105"/>
      <c r="O194" s="68">
        <v>4763604</v>
      </c>
      <c r="P194" s="66" t="s">
        <v>1245</v>
      </c>
      <c r="Q194" s="68">
        <v>122</v>
      </c>
      <c r="R194" s="68">
        <v>81</v>
      </c>
      <c r="S194" s="68">
        <v>41</v>
      </c>
      <c r="U194" s="97" t="s">
        <v>1056</v>
      </c>
      <c r="V194" s="68">
        <v>2391503</v>
      </c>
      <c r="W194" s="68">
        <v>125</v>
      </c>
      <c r="X194" s="68">
        <v>94</v>
      </c>
      <c r="Y194" s="68">
        <v>31</v>
      </c>
      <c r="AA194" s="66" t="s">
        <v>1423</v>
      </c>
      <c r="AB194" s="121">
        <v>9329804</v>
      </c>
      <c r="AC194" s="121">
        <v>131</v>
      </c>
      <c r="AD194" s="121">
        <v>83</v>
      </c>
      <c r="AE194" s="121">
        <v>48</v>
      </c>
    </row>
    <row r="195" spans="1:31" ht="24" thickBot="1">
      <c r="A195" s="46" t="s">
        <v>251</v>
      </c>
      <c r="B195" s="94" t="s">
        <v>251</v>
      </c>
      <c r="C195" s="117">
        <v>194</v>
      </c>
      <c r="D195" s="33"/>
      <c r="E195" s="115" t="s">
        <v>251</v>
      </c>
      <c r="F195" s="115">
        <v>197</v>
      </c>
      <c r="G195" s="106"/>
      <c r="O195" s="68">
        <v>2391503</v>
      </c>
      <c r="P195" s="66" t="s">
        <v>1056</v>
      </c>
      <c r="Q195" s="68">
        <v>118</v>
      </c>
      <c r="R195" s="68">
        <v>88</v>
      </c>
      <c r="S195" s="68">
        <v>30</v>
      </c>
      <c r="U195" s="97" t="s">
        <v>1245</v>
      </c>
      <c r="V195" s="68">
        <v>4763604</v>
      </c>
      <c r="W195" s="68">
        <v>124</v>
      </c>
      <c r="X195" s="68">
        <v>81</v>
      </c>
      <c r="Y195" s="68">
        <v>43</v>
      </c>
      <c r="AA195" s="66" t="s">
        <v>1219</v>
      </c>
      <c r="AB195" s="121">
        <v>4744002</v>
      </c>
      <c r="AC195" s="121">
        <v>129</v>
      </c>
      <c r="AD195" s="121">
        <v>93</v>
      </c>
      <c r="AE195" s="121">
        <v>36</v>
      </c>
    </row>
    <row r="196" spans="1:31" ht="24" thickBot="1">
      <c r="A196" s="46" t="s">
        <v>826</v>
      </c>
      <c r="B196" s="93" t="s">
        <v>826</v>
      </c>
      <c r="C196" s="117">
        <v>12</v>
      </c>
      <c r="D196" s="33"/>
      <c r="E196" s="115" t="s">
        <v>826</v>
      </c>
      <c r="F196" s="115">
        <v>12</v>
      </c>
      <c r="G196" s="105"/>
      <c r="O196" s="68">
        <v>7739003</v>
      </c>
      <c r="P196" s="66" t="s">
        <v>1366</v>
      </c>
      <c r="Q196" s="68">
        <v>117</v>
      </c>
      <c r="R196" s="68">
        <v>91</v>
      </c>
      <c r="S196" s="68">
        <v>26</v>
      </c>
      <c r="U196" s="97" t="s">
        <v>1249</v>
      </c>
      <c r="V196" s="68">
        <v>4771704</v>
      </c>
      <c r="W196" s="68">
        <v>124</v>
      </c>
      <c r="X196" s="68">
        <v>82</v>
      </c>
      <c r="Y196" s="68">
        <v>42</v>
      </c>
      <c r="AA196" s="66" t="s">
        <v>1366</v>
      </c>
      <c r="AB196" s="121">
        <v>7739003</v>
      </c>
      <c r="AC196" s="121">
        <v>129</v>
      </c>
      <c r="AD196" s="121">
        <v>98</v>
      </c>
      <c r="AE196" s="121">
        <v>31</v>
      </c>
    </row>
    <row r="197" spans="1:31" ht="23.25" thickBot="1">
      <c r="A197" s="46" t="s">
        <v>732</v>
      </c>
      <c r="B197" s="94" t="s">
        <v>732</v>
      </c>
      <c r="C197" s="117">
        <v>22</v>
      </c>
      <c r="D197" s="33"/>
      <c r="E197" s="115" t="s">
        <v>732</v>
      </c>
      <c r="F197" s="115">
        <v>24</v>
      </c>
      <c r="G197" s="106"/>
      <c r="O197" s="68">
        <v>4771704</v>
      </c>
      <c r="P197" s="66" t="s">
        <v>1249</v>
      </c>
      <c r="Q197" s="68">
        <v>116</v>
      </c>
      <c r="R197" s="68">
        <v>77</v>
      </c>
      <c r="S197" s="68">
        <v>39</v>
      </c>
      <c r="U197" s="97" t="s">
        <v>1366</v>
      </c>
      <c r="V197" s="68">
        <v>7739003</v>
      </c>
      <c r="W197" s="68">
        <v>122</v>
      </c>
      <c r="X197" s="68">
        <v>94</v>
      </c>
      <c r="Y197" s="68">
        <v>28</v>
      </c>
      <c r="AA197" s="66" t="s">
        <v>1249</v>
      </c>
      <c r="AB197" s="121">
        <v>4771704</v>
      </c>
      <c r="AC197" s="121">
        <v>128</v>
      </c>
      <c r="AD197" s="121">
        <v>85</v>
      </c>
      <c r="AE197" s="121">
        <v>43</v>
      </c>
    </row>
    <row r="198" spans="1:31" ht="15.75" thickBot="1">
      <c r="A198" s="46" t="s">
        <v>291</v>
      </c>
      <c r="B198" s="93" t="s">
        <v>291</v>
      </c>
      <c r="C198" s="117">
        <v>160</v>
      </c>
      <c r="D198" s="33"/>
      <c r="E198" s="115" t="s">
        <v>291</v>
      </c>
      <c r="F198" s="115">
        <v>165</v>
      </c>
      <c r="G198" s="105"/>
      <c r="O198" s="68">
        <v>2349499</v>
      </c>
      <c r="P198" s="66" t="s">
        <v>1053</v>
      </c>
      <c r="Q198" s="68">
        <v>114</v>
      </c>
      <c r="R198" s="68">
        <v>59</v>
      </c>
      <c r="S198" s="68">
        <v>55</v>
      </c>
      <c r="U198" s="97" t="s">
        <v>1305</v>
      </c>
      <c r="V198" s="68">
        <v>5620103</v>
      </c>
      <c r="W198" s="68">
        <v>120</v>
      </c>
      <c r="X198" s="68">
        <v>46</v>
      </c>
      <c r="Y198" s="68">
        <v>74</v>
      </c>
      <c r="AA198" s="66" t="s">
        <v>1289</v>
      </c>
      <c r="AB198" s="121">
        <v>5229002</v>
      </c>
      <c r="AC198" s="121">
        <v>125</v>
      </c>
      <c r="AD198" s="121">
        <v>106</v>
      </c>
      <c r="AE198" s="121">
        <v>19</v>
      </c>
    </row>
    <row r="199" spans="1:31" ht="23.25" thickBot="1">
      <c r="A199" s="46" t="s">
        <v>578</v>
      </c>
      <c r="B199" s="94" t="s">
        <v>578</v>
      </c>
      <c r="C199" s="117">
        <v>56</v>
      </c>
      <c r="D199" s="33"/>
      <c r="E199" s="115" t="s">
        <v>578</v>
      </c>
      <c r="F199" s="115">
        <v>62</v>
      </c>
      <c r="G199" s="106"/>
      <c r="O199" s="68">
        <v>3314711</v>
      </c>
      <c r="P199" s="66" t="s">
        <v>1103</v>
      </c>
      <c r="Q199" s="68">
        <v>113</v>
      </c>
      <c r="R199" s="68">
        <v>100</v>
      </c>
      <c r="S199" s="68">
        <v>13</v>
      </c>
      <c r="U199" s="97" t="s">
        <v>1053</v>
      </c>
      <c r="V199" s="68">
        <v>2349499</v>
      </c>
      <c r="W199" s="68">
        <v>119</v>
      </c>
      <c r="X199" s="68">
        <v>61</v>
      </c>
      <c r="Y199" s="68">
        <v>58</v>
      </c>
      <c r="AA199" s="66" t="s">
        <v>1067</v>
      </c>
      <c r="AB199" s="121">
        <v>2599301</v>
      </c>
      <c r="AC199" s="121">
        <v>121</v>
      </c>
      <c r="AD199" s="121">
        <v>112</v>
      </c>
      <c r="AE199" s="121">
        <v>9</v>
      </c>
    </row>
    <row r="200" spans="1:31" ht="15.75" thickBot="1">
      <c r="A200" s="46" t="s">
        <v>257</v>
      </c>
      <c r="B200" s="93" t="s">
        <v>257</v>
      </c>
      <c r="C200" s="117">
        <v>205</v>
      </c>
      <c r="D200" s="33"/>
      <c r="E200" s="115" t="s">
        <v>257</v>
      </c>
      <c r="F200" s="115">
        <v>215</v>
      </c>
      <c r="G200" s="105"/>
      <c r="O200" s="68">
        <v>5620103</v>
      </c>
      <c r="P200" s="66" t="s">
        <v>1305</v>
      </c>
      <c r="Q200" s="68">
        <v>113</v>
      </c>
      <c r="R200" s="68">
        <v>46</v>
      </c>
      <c r="S200" s="68">
        <v>67</v>
      </c>
      <c r="U200" s="97" t="s">
        <v>1289</v>
      </c>
      <c r="V200" s="68">
        <v>5229002</v>
      </c>
      <c r="W200" s="68">
        <v>119</v>
      </c>
      <c r="X200" s="68">
        <v>100</v>
      </c>
      <c r="Y200" s="68">
        <v>19</v>
      </c>
      <c r="AA200" s="66" t="s">
        <v>1305</v>
      </c>
      <c r="AB200" s="121">
        <v>5620103</v>
      </c>
      <c r="AC200" s="121">
        <v>121</v>
      </c>
      <c r="AD200" s="121">
        <v>46</v>
      </c>
      <c r="AE200" s="121">
        <v>75</v>
      </c>
    </row>
    <row r="201" spans="1:31" ht="24" thickBot="1">
      <c r="A201" s="46" t="s">
        <v>352</v>
      </c>
      <c r="B201" s="94" t="s">
        <v>352</v>
      </c>
      <c r="C201" s="117">
        <v>121</v>
      </c>
      <c r="D201" s="33"/>
      <c r="E201" s="115" t="s">
        <v>352</v>
      </c>
      <c r="F201" s="115">
        <v>125</v>
      </c>
      <c r="G201" s="106"/>
      <c r="O201" s="68">
        <v>5229002</v>
      </c>
      <c r="P201" s="66" t="s">
        <v>1289</v>
      </c>
      <c r="Q201" s="68">
        <v>110</v>
      </c>
      <c r="R201" s="68">
        <v>93</v>
      </c>
      <c r="S201" s="68">
        <v>17</v>
      </c>
      <c r="U201" s="97" t="s">
        <v>1103</v>
      </c>
      <c r="V201" s="68">
        <v>3314711</v>
      </c>
      <c r="W201" s="68">
        <v>117</v>
      </c>
      <c r="X201" s="68">
        <v>103</v>
      </c>
      <c r="Y201" s="68">
        <v>14</v>
      </c>
      <c r="AA201" s="66" t="s">
        <v>996</v>
      </c>
      <c r="AB201" s="121">
        <v>1340501</v>
      </c>
      <c r="AC201" s="121">
        <v>120</v>
      </c>
      <c r="AD201" s="121">
        <v>84</v>
      </c>
      <c r="AE201" s="121">
        <v>36</v>
      </c>
    </row>
    <row r="202" spans="1:31" ht="24" thickBot="1">
      <c r="A202" s="46" t="s">
        <v>844</v>
      </c>
      <c r="B202" s="93" t="s">
        <v>844</v>
      </c>
      <c r="C202" s="117">
        <v>13</v>
      </c>
      <c r="D202" s="33"/>
      <c r="E202" s="115" t="s">
        <v>844</v>
      </c>
      <c r="F202" s="115">
        <v>13</v>
      </c>
      <c r="G202" s="105"/>
      <c r="O202" s="68">
        <v>4789008</v>
      </c>
      <c r="P202" s="66" t="s">
        <v>1268</v>
      </c>
      <c r="Q202" s="68">
        <v>109</v>
      </c>
      <c r="R202" s="68">
        <v>52</v>
      </c>
      <c r="S202" s="68">
        <v>57</v>
      </c>
      <c r="U202" s="97" t="s">
        <v>1268</v>
      </c>
      <c r="V202" s="68">
        <v>4789008</v>
      </c>
      <c r="W202" s="68">
        <v>115</v>
      </c>
      <c r="X202" s="68">
        <v>57</v>
      </c>
      <c r="Y202" s="68">
        <v>58</v>
      </c>
      <c r="AA202" s="66" t="s">
        <v>1053</v>
      </c>
      <c r="AB202" s="121">
        <v>2349499</v>
      </c>
      <c r="AC202" s="121">
        <v>120</v>
      </c>
      <c r="AD202" s="121">
        <v>61</v>
      </c>
      <c r="AE202" s="121">
        <v>59</v>
      </c>
    </row>
    <row r="203" spans="1:31" ht="24" thickBot="1">
      <c r="A203" s="46" t="s">
        <v>416</v>
      </c>
      <c r="B203" s="94" t="s">
        <v>416</v>
      </c>
      <c r="C203" s="117">
        <v>94</v>
      </c>
      <c r="D203" s="33"/>
      <c r="E203" s="115" t="s">
        <v>416</v>
      </c>
      <c r="F203" s="115">
        <v>101</v>
      </c>
      <c r="G203" s="106"/>
      <c r="O203" s="68">
        <v>2599301</v>
      </c>
      <c r="P203" s="66" t="s">
        <v>1067</v>
      </c>
      <c r="Q203" s="68">
        <v>106</v>
      </c>
      <c r="R203" s="68">
        <v>97</v>
      </c>
      <c r="S203" s="68">
        <v>9</v>
      </c>
      <c r="U203" s="97" t="s">
        <v>996</v>
      </c>
      <c r="V203" s="68">
        <v>1340501</v>
      </c>
      <c r="W203" s="68">
        <v>113</v>
      </c>
      <c r="X203" s="68">
        <v>79</v>
      </c>
      <c r="Y203" s="68">
        <v>34</v>
      </c>
      <c r="AA203" s="66" t="s">
        <v>1103</v>
      </c>
      <c r="AB203" s="121">
        <v>3314711</v>
      </c>
      <c r="AC203" s="121">
        <v>120</v>
      </c>
      <c r="AD203" s="121">
        <v>106</v>
      </c>
      <c r="AE203" s="121">
        <v>14</v>
      </c>
    </row>
    <row r="204" spans="1:31" ht="23.25" thickBot="1">
      <c r="A204" s="46" t="s">
        <v>317</v>
      </c>
      <c r="B204" s="93" t="s">
        <v>317</v>
      </c>
      <c r="C204" s="117">
        <v>147</v>
      </c>
      <c r="D204" s="33"/>
      <c r="E204" s="115" t="s">
        <v>317</v>
      </c>
      <c r="F204" s="115">
        <v>166</v>
      </c>
      <c r="G204" s="105"/>
      <c r="O204" s="68">
        <v>1340501</v>
      </c>
      <c r="P204" s="66" t="s">
        <v>996</v>
      </c>
      <c r="Q204" s="68">
        <v>100</v>
      </c>
      <c r="R204" s="68">
        <v>68</v>
      </c>
      <c r="S204" s="68">
        <v>32</v>
      </c>
      <c r="U204" s="97" t="s">
        <v>1067</v>
      </c>
      <c r="V204" s="68">
        <v>2599301</v>
      </c>
      <c r="W204" s="68">
        <v>112</v>
      </c>
      <c r="X204" s="68">
        <v>103</v>
      </c>
      <c r="Y204" s="68">
        <v>9</v>
      </c>
      <c r="AA204" s="66" t="s">
        <v>1268</v>
      </c>
      <c r="AB204" s="121">
        <v>4789008</v>
      </c>
      <c r="AC204" s="121">
        <v>116</v>
      </c>
      <c r="AD204" s="121">
        <v>58</v>
      </c>
      <c r="AE204" s="121">
        <v>58</v>
      </c>
    </row>
    <row r="205" spans="1:31" ht="15.75" thickBot="1">
      <c r="A205" s="46" t="s">
        <v>146</v>
      </c>
      <c r="B205" s="94" t="s">
        <v>146</v>
      </c>
      <c r="C205" s="117">
        <v>444</v>
      </c>
      <c r="D205" s="33"/>
      <c r="E205" s="115" t="s">
        <v>146</v>
      </c>
      <c r="F205" s="115">
        <v>456</v>
      </c>
      <c r="G205" s="106"/>
      <c r="O205" s="68">
        <v>2063100</v>
      </c>
      <c r="P205" s="66" t="s">
        <v>1043</v>
      </c>
      <c r="Q205" s="68">
        <v>100</v>
      </c>
      <c r="R205" s="68">
        <v>36</v>
      </c>
      <c r="S205" s="68">
        <v>64</v>
      </c>
      <c r="U205" s="97" t="s">
        <v>1133</v>
      </c>
      <c r="V205" s="68">
        <v>4329101</v>
      </c>
      <c r="W205" s="68">
        <v>107</v>
      </c>
      <c r="X205" s="68">
        <v>94</v>
      </c>
      <c r="Y205" s="68">
        <v>13</v>
      </c>
      <c r="AA205" s="66" t="s">
        <v>1133</v>
      </c>
      <c r="AB205" s="121">
        <v>4329101</v>
      </c>
      <c r="AC205" s="121">
        <v>111</v>
      </c>
      <c r="AD205" s="121">
        <v>97</v>
      </c>
      <c r="AE205" s="121">
        <v>14</v>
      </c>
    </row>
    <row r="206" spans="1:31" ht="24" thickBot="1">
      <c r="A206" s="46" t="s">
        <v>658</v>
      </c>
      <c r="B206" s="93" t="s">
        <v>658</v>
      </c>
      <c r="C206" s="117">
        <v>37</v>
      </c>
      <c r="D206" s="33"/>
      <c r="E206" s="115" t="s">
        <v>658</v>
      </c>
      <c r="F206" s="115">
        <v>39</v>
      </c>
      <c r="G206" s="105"/>
      <c r="O206" s="68">
        <v>4329101</v>
      </c>
      <c r="P206" s="66" t="s">
        <v>1133</v>
      </c>
      <c r="Q206" s="68">
        <v>100</v>
      </c>
      <c r="R206" s="68">
        <v>89</v>
      </c>
      <c r="S206" s="68">
        <v>11</v>
      </c>
      <c r="U206" s="97" t="s">
        <v>1362</v>
      </c>
      <c r="V206" s="68">
        <v>7732201</v>
      </c>
      <c r="W206" s="68">
        <v>105</v>
      </c>
      <c r="X206" s="68">
        <v>80</v>
      </c>
      <c r="Y206" s="68">
        <v>25</v>
      </c>
      <c r="AA206" s="66" t="s">
        <v>1362</v>
      </c>
      <c r="AB206" s="121">
        <v>7732201</v>
      </c>
      <c r="AC206" s="121">
        <v>110</v>
      </c>
      <c r="AD206" s="121">
        <v>85</v>
      </c>
      <c r="AE206" s="121">
        <v>25</v>
      </c>
    </row>
    <row r="207" spans="1:31" ht="23.25" thickBot="1">
      <c r="A207" s="46" t="s">
        <v>855</v>
      </c>
      <c r="B207" s="94" t="s">
        <v>855</v>
      </c>
      <c r="C207" s="117">
        <v>11</v>
      </c>
      <c r="D207" s="33"/>
      <c r="E207" s="115" t="s">
        <v>855</v>
      </c>
      <c r="F207" s="115">
        <v>11</v>
      </c>
      <c r="G207" s="106"/>
      <c r="O207" s="68">
        <v>4789003</v>
      </c>
      <c r="P207" s="66" t="s">
        <v>1263</v>
      </c>
      <c r="Q207" s="68">
        <v>100</v>
      </c>
      <c r="R207" s="68">
        <v>42</v>
      </c>
      <c r="S207" s="68">
        <v>58</v>
      </c>
      <c r="U207" s="97" t="s">
        <v>1043</v>
      </c>
      <c r="V207" s="68">
        <v>2063100</v>
      </c>
      <c r="W207" s="68">
        <v>104</v>
      </c>
      <c r="X207" s="68">
        <v>37</v>
      </c>
      <c r="Y207" s="68">
        <v>67</v>
      </c>
      <c r="AA207" s="66" t="s">
        <v>1161</v>
      </c>
      <c r="AB207" s="121">
        <v>4530705</v>
      </c>
      <c r="AC207" s="121">
        <v>109</v>
      </c>
      <c r="AD207" s="121">
        <v>90</v>
      </c>
      <c r="AE207" s="121">
        <v>19</v>
      </c>
    </row>
    <row r="208" spans="1:31" ht="23.25" thickBot="1">
      <c r="A208" s="46" t="s">
        <v>92</v>
      </c>
      <c r="B208" s="93" t="s">
        <v>92</v>
      </c>
      <c r="C208" s="118">
        <v>1096</v>
      </c>
      <c r="D208" s="111"/>
      <c r="E208" s="115" t="s">
        <v>92</v>
      </c>
      <c r="F208" s="116">
        <v>1156</v>
      </c>
      <c r="G208" s="108"/>
      <c r="O208" s="68">
        <v>4530705</v>
      </c>
      <c r="P208" s="66" t="s">
        <v>1161</v>
      </c>
      <c r="Q208" s="68">
        <v>99</v>
      </c>
      <c r="R208" s="68">
        <v>81</v>
      </c>
      <c r="S208" s="68">
        <v>18</v>
      </c>
      <c r="U208" s="97" t="s">
        <v>1234</v>
      </c>
      <c r="V208" s="68">
        <v>4756300</v>
      </c>
      <c r="W208" s="68">
        <v>103</v>
      </c>
      <c r="X208" s="68">
        <v>79</v>
      </c>
      <c r="Y208" s="68">
        <v>24</v>
      </c>
      <c r="AA208" s="66" t="s">
        <v>1043</v>
      </c>
      <c r="AB208" s="121">
        <v>2063100</v>
      </c>
      <c r="AC208" s="121">
        <v>108</v>
      </c>
      <c r="AD208" s="121">
        <v>39</v>
      </c>
      <c r="AE208" s="121">
        <v>69</v>
      </c>
    </row>
    <row r="209" spans="1:31" ht="15.75" thickBot="1">
      <c r="A209" s="46" t="s">
        <v>242</v>
      </c>
      <c r="B209" s="94" t="s">
        <v>242</v>
      </c>
      <c r="C209" s="117">
        <v>211</v>
      </c>
      <c r="D209" s="33"/>
      <c r="E209" s="115" t="s">
        <v>242</v>
      </c>
      <c r="F209" s="115">
        <v>217</v>
      </c>
      <c r="G209" s="106"/>
      <c r="O209" s="68">
        <v>4756300</v>
      </c>
      <c r="P209" s="66" t="s">
        <v>1234</v>
      </c>
      <c r="Q209" s="68">
        <v>99</v>
      </c>
      <c r="R209" s="68">
        <v>76</v>
      </c>
      <c r="S209" s="68">
        <v>23</v>
      </c>
      <c r="U209" s="97" t="s">
        <v>1263</v>
      </c>
      <c r="V209" s="68">
        <v>4789003</v>
      </c>
      <c r="W209" s="68">
        <v>103</v>
      </c>
      <c r="X209" s="68">
        <v>44</v>
      </c>
      <c r="Y209" s="68">
        <v>59</v>
      </c>
      <c r="AA209" s="66" t="s">
        <v>1234</v>
      </c>
      <c r="AB209" s="121">
        <v>4756300</v>
      </c>
      <c r="AC209" s="121">
        <v>107</v>
      </c>
      <c r="AD209" s="121">
        <v>81</v>
      </c>
      <c r="AE209" s="121">
        <v>26</v>
      </c>
    </row>
    <row r="210" spans="1:31" ht="15.75" thickBot="1">
      <c r="A210" s="46" t="s">
        <v>877</v>
      </c>
      <c r="B210" s="93" t="s">
        <v>877</v>
      </c>
      <c r="C210" s="117">
        <v>8</v>
      </c>
      <c r="D210" s="33"/>
      <c r="E210" s="115" t="s">
        <v>877</v>
      </c>
      <c r="F210" s="115">
        <v>8</v>
      </c>
      <c r="G210" s="105"/>
      <c r="O210" s="68">
        <v>9529103</v>
      </c>
      <c r="P210" s="66" t="s">
        <v>1432</v>
      </c>
      <c r="Q210" s="68">
        <v>99</v>
      </c>
      <c r="R210" s="68">
        <v>93</v>
      </c>
      <c r="S210" s="68">
        <v>6</v>
      </c>
      <c r="U210" s="97" t="s">
        <v>1161</v>
      </c>
      <c r="V210" s="68">
        <v>4530705</v>
      </c>
      <c r="W210" s="68">
        <v>101</v>
      </c>
      <c r="X210" s="68">
        <v>82</v>
      </c>
      <c r="Y210" s="68">
        <v>19</v>
      </c>
      <c r="AA210" s="66" t="s">
        <v>1263</v>
      </c>
      <c r="AB210" s="121">
        <v>4789003</v>
      </c>
      <c r="AC210" s="121">
        <v>106</v>
      </c>
      <c r="AD210" s="121">
        <v>47</v>
      </c>
      <c r="AE210" s="121">
        <v>59</v>
      </c>
    </row>
    <row r="211" spans="1:31" ht="15.75" thickBot="1">
      <c r="A211" s="46" t="s">
        <v>55</v>
      </c>
      <c r="B211" s="94" t="s">
        <v>55</v>
      </c>
      <c r="C211" s="118">
        <v>11229</v>
      </c>
      <c r="D211" s="111"/>
      <c r="E211" s="115" t="s">
        <v>55</v>
      </c>
      <c r="F211" s="116">
        <v>11886</v>
      </c>
      <c r="G211" s="107"/>
      <c r="O211" s="68">
        <v>1099699</v>
      </c>
      <c r="P211" s="66" t="s">
        <v>988</v>
      </c>
      <c r="Q211" s="68">
        <v>96</v>
      </c>
      <c r="R211" s="68">
        <v>55</v>
      </c>
      <c r="S211" s="68">
        <v>41</v>
      </c>
      <c r="U211" s="97" t="s">
        <v>1432</v>
      </c>
      <c r="V211" s="68">
        <v>9529103</v>
      </c>
      <c r="W211" s="68">
        <v>100</v>
      </c>
      <c r="X211" s="68">
        <v>94</v>
      </c>
      <c r="Y211" s="68">
        <v>6</v>
      </c>
      <c r="AA211" s="66" t="s">
        <v>1432</v>
      </c>
      <c r="AB211" s="121">
        <v>9529103</v>
      </c>
      <c r="AC211" s="121">
        <v>103</v>
      </c>
      <c r="AD211" s="121">
        <v>97</v>
      </c>
      <c r="AE211" s="121">
        <v>6</v>
      </c>
    </row>
    <row r="212" spans="1:31" ht="24" thickBot="1">
      <c r="A212" s="46" t="s">
        <v>281</v>
      </c>
      <c r="B212" s="93" t="s">
        <v>281</v>
      </c>
      <c r="C212" s="117">
        <v>167</v>
      </c>
      <c r="D212" s="33"/>
      <c r="E212" s="115" t="s">
        <v>281</v>
      </c>
      <c r="F212" s="115">
        <v>179</v>
      </c>
      <c r="G212" s="105"/>
      <c r="O212" s="68">
        <v>7732201</v>
      </c>
      <c r="P212" s="66" t="s">
        <v>1362</v>
      </c>
      <c r="Q212" s="68">
        <v>96</v>
      </c>
      <c r="R212" s="68">
        <v>73</v>
      </c>
      <c r="S212" s="68">
        <v>23</v>
      </c>
      <c r="U212" s="97" t="s">
        <v>988</v>
      </c>
      <c r="V212" s="68">
        <v>1099699</v>
      </c>
      <c r="W212" s="68">
        <v>98</v>
      </c>
      <c r="X212" s="68">
        <v>56</v>
      </c>
      <c r="Y212" s="68">
        <v>42</v>
      </c>
      <c r="AA212" s="66" t="s">
        <v>988</v>
      </c>
      <c r="AB212" s="121">
        <v>1099699</v>
      </c>
      <c r="AC212" s="121">
        <v>102</v>
      </c>
      <c r="AD212" s="121">
        <v>57</v>
      </c>
      <c r="AE212" s="121">
        <v>45</v>
      </c>
    </row>
    <row r="213" spans="1:31" ht="15.75" thickBot="1">
      <c r="A213" s="46" t="s">
        <v>395</v>
      </c>
      <c r="B213" s="94" t="s">
        <v>395</v>
      </c>
      <c r="C213" s="117">
        <v>97</v>
      </c>
      <c r="D213" s="33"/>
      <c r="E213" s="115" t="s">
        <v>395</v>
      </c>
      <c r="F213" s="115">
        <v>109</v>
      </c>
      <c r="G213" s="106"/>
      <c r="O213" s="68">
        <v>3832700</v>
      </c>
      <c r="P213" s="66" t="s">
        <v>1119</v>
      </c>
      <c r="Q213" s="68">
        <v>92</v>
      </c>
      <c r="R213" s="68">
        <v>60</v>
      </c>
      <c r="S213" s="68">
        <v>32</v>
      </c>
      <c r="U213" s="97" t="s">
        <v>1220</v>
      </c>
      <c r="V213" s="68">
        <v>4744003</v>
      </c>
      <c r="W213" s="68">
        <v>97</v>
      </c>
      <c r="X213" s="68">
        <v>60</v>
      </c>
      <c r="Y213" s="68">
        <v>37</v>
      </c>
      <c r="AA213" s="66" t="s">
        <v>1220</v>
      </c>
      <c r="AB213" s="121">
        <v>4744003</v>
      </c>
      <c r="AC213" s="121">
        <v>100</v>
      </c>
      <c r="AD213" s="121">
        <v>63</v>
      </c>
      <c r="AE213" s="121">
        <v>37</v>
      </c>
    </row>
    <row r="214" spans="1:31" ht="15.75" thickBot="1">
      <c r="A214" s="46" t="s">
        <v>555</v>
      </c>
      <c r="B214" s="93" t="s">
        <v>555</v>
      </c>
      <c r="C214" s="117">
        <v>57</v>
      </c>
      <c r="D214" s="33"/>
      <c r="E214" s="115" t="s">
        <v>555</v>
      </c>
      <c r="F214" s="115">
        <v>57</v>
      </c>
      <c r="G214" s="105"/>
      <c r="O214" s="68">
        <v>4744003</v>
      </c>
      <c r="P214" s="66" t="s">
        <v>1220</v>
      </c>
      <c r="Q214" s="68">
        <v>92</v>
      </c>
      <c r="R214" s="68">
        <v>59</v>
      </c>
      <c r="S214" s="68">
        <v>33</v>
      </c>
      <c r="U214" s="97" t="s">
        <v>1267</v>
      </c>
      <c r="V214" s="68">
        <v>4789007</v>
      </c>
      <c r="W214" s="68">
        <v>95</v>
      </c>
      <c r="X214" s="68">
        <v>51</v>
      </c>
      <c r="Y214" s="68">
        <v>44</v>
      </c>
      <c r="AA214" s="66" t="s">
        <v>1267</v>
      </c>
      <c r="AB214" s="121">
        <v>4789007</v>
      </c>
      <c r="AC214" s="121">
        <v>95</v>
      </c>
      <c r="AD214" s="121">
        <v>51</v>
      </c>
      <c r="AE214" s="121">
        <v>44</v>
      </c>
    </row>
    <row r="215" spans="1:31" ht="15.75" thickBot="1">
      <c r="A215" s="46" t="s">
        <v>790</v>
      </c>
      <c r="B215" s="94" t="s">
        <v>790</v>
      </c>
      <c r="C215" s="117">
        <v>33</v>
      </c>
      <c r="D215" s="33"/>
      <c r="E215" s="115" t="s">
        <v>790</v>
      </c>
      <c r="F215" s="115">
        <v>32</v>
      </c>
      <c r="G215" s="106"/>
      <c r="O215" s="68">
        <v>4789007</v>
      </c>
      <c r="P215" s="66" t="s">
        <v>1267</v>
      </c>
      <c r="Q215" s="68">
        <v>92</v>
      </c>
      <c r="R215" s="68">
        <v>51</v>
      </c>
      <c r="S215" s="68">
        <v>41</v>
      </c>
      <c r="U215" s="97" t="s">
        <v>1119</v>
      </c>
      <c r="V215" s="68">
        <v>3832700</v>
      </c>
      <c r="W215" s="68">
        <v>92</v>
      </c>
      <c r="X215" s="68">
        <v>60</v>
      </c>
      <c r="Y215" s="68">
        <v>32</v>
      </c>
      <c r="AA215" s="66" t="s">
        <v>1361</v>
      </c>
      <c r="AB215" s="121">
        <v>7731400</v>
      </c>
      <c r="AC215" s="121">
        <v>95</v>
      </c>
      <c r="AD215" s="121">
        <v>74</v>
      </c>
      <c r="AE215" s="121">
        <v>21</v>
      </c>
    </row>
    <row r="216" spans="1:31" ht="24" thickBot="1">
      <c r="A216" s="46" t="s">
        <v>271</v>
      </c>
      <c r="B216" s="93" t="s">
        <v>271</v>
      </c>
      <c r="C216" s="117">
        <v>177</v>
      </c>
      <c r="D216" s="33"/>
      <c r="E216" s="115" t="s">
        <v>271</v>
      </c>
      <c r="F216" s="115">
        <v>186</v>
      </c>
      <c r="G216" s="105"/>
      <c r="O216" s="68">
        <v>4399199</v>
      </c>
      <c r="P216" s="66" t="s">
        <v>1148</v>
      </c>
      <c r="Q216" s="68">
        <v>90</v>
      </c>
      <c r="R216" s="68">
        <v>82</v>
      </c>
      <c r="S216" s="68">
        <v>8</v>
      </c>
      <c r="U216" s="97" t="s">
        <v>1361</v>
      </c>
      <c r="V216" s="68">
        <v>7731400</v>
      </c>
      <c r="W216" s="68">
        <v>92</v>
      </c>
      <c r="X216" s="68">
        <v>73</v>
      </c>
      <c r="Y216" s="68">
        <v>19</v>
      </c>
      <c r="AA216" s="66" t="s">
        <v>1372</v>
      </c>
      <c r="AB216" s="121">
        <v>7990200</v>
      </c>
      <c r="AC216" s="121">
        <v>94</v>
      </c>
      <c r="AD216" s="121">
        <v>58</v>
      </c>
      <c r="AE216" s="121">
        <v>36</v>
      </c>
    </row>
    <row r="217" spans="1:31" ht="24" thickBot="1">
      <c r="A217" s="46" t="s">
        <v>579</v>
      </c>
      <c r="B217" s="94" t="s">
        <v>579</v>
      </c>
      <c r="C217" s="117">
        <v>52</v>
      </c>
      <c r="D217" s="33"/>
      <c r="E217" s="115" t="s">
        <v>579</v>
      </c>
      <c r="F217" s="115">
        <v>52</v>
      </c>
      <c r="G217" s="106"/>
      <c r="O217" s="68">
        <v>7990200</v>
      </c>
      <c r="P217" s="66" t="s">
        <v>1372</v>
      </c>
      <c r="Q217" s="68">
        <v>90</v>
      </c>
      <c r="R217" s="68">
        <v>58</v>
      </c>
      <c r="S217" s="68">
        <v>32</v>
      </c>
      <c r="U217" s="97" t="s">
        <v>1148</v>
      </c>
      <c r="V217" s="68">
        <v>4399199</v>
      </c>
      <c r="W217" s="68">
        <v>90</v>
      </c>
      <c r="X217" s="68">
        <v>82</v>
      </c>
      <c r="Y217" s="68">
        <v>8</v>
      </c>
      <c r="AA217" s="66" t="s">
        <v>1148</v>
      </c>
      <c r="AB217" s="121">
        <v>4399199</v>
      </c>
      <c r="AC217" s="121">
        <v>93</v>
      </c>
      <c r="AD217" s="121">
        <v>85</v>
      </c>
      <c r="AE217" s="121">
        <v>8</v>
      </c>
    </row>
    <row r="218" spans="1:31" ht="23.25" thickBot="1">
      <c r="A218" s="46" t="s">
        <v>202</v>
      </c>
      <c r="B218" s="93" t="s">
        <v>202</v>
      </c>
      <c r="C218" s="117">
        <v>288</v>
      </c>
      <c r="D218" s="33"/>
      <c r="E218" s="115" t="s">
        <v>202</v>
      </c>
      <c r="F218" s="115">
        <v>312</v>
      </c>
      <c r="G218" s="105"/>
      <c r="O218" s="68">
        <v>7731400</v>
      </c>
      <c r="P218" s="66" t="s">
        <v>1361</v>
      </c>
      <c r="Q218" s="68">
        <v>86</v>
      </c>
      <c r="R218" s="68">
        <v>67</v>
      </c>
      <c r="S218" s="68">
        <v>19</v>
      </c>
      <c r="U218" s="97" t="s">
        <v>1372</v>
      </c>
      <c r="V218" s="68">
        <v>7990200</v>
      </c>
      <c r="W218" s="68">
        <v>90</v>
      </c>
      <c r="X218" s="68">
        <v>57</v>
      </c>
      <c r="Y218" s="68">
        <v>33</v>
      </c>
      <c r="AA218" s="66" t="s">
        <v>1119</v>
      </c>
      <c r="AB218" s="121">
        <v>3832700</v>
      </c>
      <c r="AC218" s="121">
        <v>90</v>
      </c>
      <c r="AD218" s="121">
        <v>60</v>
      </c>
      <c r="AE218" s="121">
        <v>30</v>
      </c>
    </row>
    <row r="219" spans="1:31" ht="15.75" thickBot="1">
      <c r="A219" s="46" t="s">
        <v>74</v>
      </c>
      <c r="B219" s="94" t="s">
        <v>74</v>
      </c>
      <c r="C219" s="118">
        <v>1800</v>
      </c>
      <c r="D219" s="111"/>
      <c r="E219" s="115" t="s">
        <v>74</v>
      </c>
      <c r="F219" s="116">
        <v>1880</v>
      </c>
      <c r="G219" s="107"/>
      <c r="O219" s="68">
        <v>3291400</v>
      </c>
      <c r="P219" s="66" t="s">
        <v>1084</v>
      </c>
      <c r="Q219" s="68">
        <v>85</v>
      </c>
      <c r="R219" s="68">
        <v>61</v>
      </c>
      <c r="S219" s="68">
        <v>24</v>
      </c>
      <c r="U219" s="97" t="s">
        <v>1077</v>
      </c>
      <c r="V219" s="68">
        <v>3211602</v>
      </c>
      <c r="W219" s="68">
        <v>87</v>
      </c>
      <c r="X219" s="68">
        <v>66</v>
      </c>
      <c r="Y219" s="68">
        <v>21</v>
      </c>
      <c r="AA219" s="66" t="s">
        <v>1154</v>
      </c>
      <c r="AB219" s="121">
        <v>4520004</v>
      </c>
      <c r="AC219" s="121">
        <v>90</v>
      </c>
      <c r="AD219" s="121">
        <v>77</v>
      </c>
      <c r="AE219" s="121">
        <v>13</v>
      </c>
    </row>
    <row r="220" spans="1:31" ht="15.75" thickBot="1">
      <c r="A220" s="46" t="s">
        <v>589</v>
      </c>
      <c r="B220" s="93" t="s">
        <v>589</v>
      </c>
      <c r="C220" s="117">
        <v>45</v>
      </c>
      <c r="D220" s="33"/>
      <c r="E220" s="115" t="s">
        <v>589</v>
      </c>
      <c r="F220" s="115">
        <v>46</v>
      </c>
      <c r="G220" s="105"/>
      <c r="O220" s="68">
        <v>4520004</v>
      </c>
      <c r="P220" s="66" t="s">
        <v>1154</v>
      </c>
      <c r="Q220" s="68">
        <v>84</v>
      </c>
      <c r="R220" s="68">
        <v>70</v>
      </c>
      <c r="S220" s="68">
        <v>14</v>
      </c>
      <c r="U220" s="97" t="s">
        <v>1084</v>
      </c>
      <c r="V220" s="68">
        <v>3291400</v>
      </c>
      <c r="W220" s="68">
        <v>86</v>
      </c>
      <c r="X220" s="68">
        <v>62</v>
      </c>
      <c r="Y220" s="68">
        <v>24</v>
      </c>
      <c r="AA220" s="66" t="s">
        <v>1045</v>
      </c>
      <c r="AB220" s="121">
        <v>2219600</v>
      </c>
      <c r="AC220" s="121">
        <v>89</v>
      </c>
      <c r="AD220" s="121">
        <v>29</v>
      </c>
      <c r="AE220" s="121">
        <v>60</v>
      </c>
    </row>
    <row r="221" spans="1:31" ht="23.25" thickBot="1">
      <c r="A221" s="46" t="s">
        <v>856</v>
      </c>
      <c r="B221" s="94" t="s">
        <v>856</v>
      </c>
      <c r="C221" s="117">
        <v>13</v>
      </c>
      <c r="D221" s="33"/>
      <c r="E221" s="115" t="s">
        <v>856</v>
      </c>
      <c r="F221" s="115">
        <v>14</v>
      </c>
      <c r="G221" s="106"/>
      <c r="O221" s="68">
        <v>4729601</v>
      </c>
      <c r="P221" s="66" t="s">
        <v>1211</v>
      </c>
      <c r="Q221" s="68">
        <v>84</v>
      </c>
      <c r="R221" s="68">
        <v>53</v>
      </c>
      <c r="S221" s="68">
        <v>31</v>
      </c>
      <c r="U221" s="97" t="s">
        <v>1045</v>
      </c>
      <c r="V221" s="68">
        <v>2219600</v>
      </c>
      <c r="W221" s="68">
        <v>85</v>
      </c>
      <c r="X221" s="68">
        <v>27</v>
      </c>
      <c r="Y221" s="68">
        <v>58</v>
      </c>
      <c r="AA221" s="66" t="s">
        <v>1077</v>
      </c>
      <c r="AB221" s="121">
        <v>3211602</v>
      </c>
      <c r="AC221" s="121">
        <v>89</v>
      </c>
      <c r="AD221" s="121">
        <v>67</v>
      </c>
      <c r="AE221" s="121">
        <v>22</v>
      </c>
    </row>
    <row r="222" spans="1:31" ht="23.25" thickBot="1">
      <c r="A222" s="46" t="s">
        <v>633</v>
      </c>
      <c r="B222" s="93" t="s">
        <v>633</v>
      </c>
      <c r="C222" s="117">
        <v>35</v>
      </c>
      <c r="D222" s="33"/>
      <c r="E222" s="115" t="s">
        <v>633</v>
      </c>
      <c r="F222" s="115">
        <v>36</v>
      </c>
      <c r="G222" s="105"/>
      <c r="O222" s="68">
        <v>3211602</v>
      </c>
      <c r="P222" s="66" t="s">
        <v>1077</v>
      </c>
      <c r="Q222" s="68">
        <v>82</v>
      </c>
      <c r="R222" s="68">
        <v>62</v>
      </c>
      <c r="S222" s="68">
        <v>20</v>
      </c>
      <c r="U222" s="97" t="s">
        <v>1098</v>
      </c>
      <c r="V222" s="68">
        <v>3314702</v>
      </c>
      <c r="W222" s="68">
        <v>85</v>
      </c>
      <c r="X222" s="68">
        <v>72</v>
      </c>
      <c r="Y222" s="68">
        <v>13</v>
      </c>
      <c r="AA222" s="66" t="s">
        <v>1084</v>
      </c>
      <c r="AB222" s="121">
        <v>3291400</v>
      </c>
      <c r="AC222" s="121">
        <v>88</v>
      </c>
      <c r="AD222" s="121">
        <v>64</v>
      </c>
      <c r="AE222" s="121">
        <v>24</v>
      </c>
    </row>
    <row r="223" spans="1:31" ht="24" thickBot="1">
      <c r="A223" s="46" t="s">
        <v>827</v>
      </c>
      <c r="B223" s="94" t="s">
        <v>827</v>
      </c>
      <c r="C223" s="117">
        <v>12</v>
      </c>
      <c r="D223" s="33"/>
      <c r="E223" s="115" t="s">
        <v>827</v>
      </c>
      <c r="F223" s="115">
        <v>14</v>
      </c>
      <c r="G223" s="106"/>
      <c r="O223" s="68">
        <v>3314702</v>
      </c>
      <c r="P223" s="66" t="s">
        <v>1098</v>
      </c>
      <c r="Q223" s="68">
        <v>81</v>
      </c>
      <c r="R223" s="68">
        <v>68</v>
      </c>
      <c r="S223" s="68">
        <v>13</v>
      </c>
      <c r="U223" s="97" t="s">
        <v>1154</v>
      </c>
      <c r="V223" s="68">
        <v>4520004</v>
      </c>
      <c r="W223" s="68">
        <v>85</v>
      </c>
      <c r="X223" s="68">
        <v>72</v>
      </c>
      <c r="Y223" s="68">
        <v>13</v>
      </c>
      <c r="AA223" s="66" t="s">
        <v>1098</v>
      </c>
      <c r="AB223" s="121">
        <v>3314702</v>
      </c>
      <c r="AC223" s="121">
        <v>88</v>
      </c>
      <c r="AD223" s="121">
        <v>75</v>
      </c>
      <c r="AE223" s="121">
        <v>13</v>
      </c>
    </row>
    <row r="224" spans="1:31" ht="15.75" thickBot="1">
      <c r="A224" s="46" t="s">
        <v>820</v>
      </c>
      <c r="B224" s="93" t="s">
        <v>820</v>
      </c>
      <c r="C224" s="117">
        <v>29</v>
      </c>
      <c r="D224" s="33"/>
      <c r="E224" s="115" t="s">
        <v>820</v>
      </c>
      <c r="F224" s="115">
        <v>30</v>
      </c>
      <c r="G224" s="105"/>
      <c r="O224" s="68">
        <v>3299004</v>
      </c>
      <c r="P224" s="66" t="s">
        <v>1088</v>
      </c>
      <c r="Q224" s="68">
        <v>80</v>
      </c>
      <c r="R224" s="68">
        <v>66</v>
      </c>
      <c r="S224" s="68">
        <v>14</v>
      </c>
      <c r="U224" s="97" t="s">
        <v>1211</v>
      </c>
      <c r="V224" s="68">
        <v>4729601</v>
      </c>
      <c r="W224" s="68">
        <v>85</v>
      </c>
      <c r="X224" s="68">
        <v>54</v>
      </c>
      <c r="Y224" s="68">
        <v>31</v>
      </c>
      <c r="AA224" s="66" t="s">
        <v>981</v>
      </c>
      <c r="AB224" s="121">
        <v>1093702</v>
      </c>
      <c r="AC224" s="121">
        <v>84</v>
      </c>
      <c r="AD224" s="121">
        <v>36</v>
      </c>
      <c r="AE224" s="121">
        <v>48</v>
      </c>
    </row>
    <row r="225" spans="1:31" ht="24" thickBot="1">
      <c r="A225" s="46" t="s">
        <v>401</v>
      </c>
      <c r="B225" s="94" t="s">
        <v>401</v>
      </c>
      <c r="C225" s="117">
        <v>97</v>
      </c>
      <c r="D225" s="33"/>
      <c r="E225" s="115" t="s">
        <v>401</v>
      </c>
      <c r="F225" s="115">
        <v>105</v>
      </c>
      <c r="G225" s="106"/>
      <c r="O225" s="68">
        <v>2219600</v>
      </c>
      <c r="P225" s="66" t="s">
        <v>1045</v>
      </c>
      <c r="Q225" s="68">
        <v>79</v>
      </c>
      <c r="R225" s="68">
        <v>25</v>
      </c>
      <c r="S225" s="68">
        <v>54</v>
      </c>
      <c r="U225" s="97" t="s">
        <v>1052</v>
      </c>
      <c r="V225" s="68">
        <v>2342702</v>
      </c>
      <c r="W225" s="68">
        <v>82</v>
      </c>
      <c r="X225" s="68">
        <v>69</v>
      </c>
      <c r="Y225" s="68">
        <v>13</v>
      </c>
      <c r="AA225" s="66" t="s">
        <v>1052</v>
      </c>
      <c r="AB225" s="121">
        <v>2342702</v>
      </c>
      <c r="AC225" s="121">
        <v>84</v>
      </c>
      <c r="AD225" s="121">
        <v>69</v>
      </c>
      <c r="AE225" s="121">
        <v>15</v>
      </c>
    </row>
    <row r="226" spans="1:31" ht="15.75" thickBot="1">
      <c r="A226" s="46" t="s">
        <v>619</v>
      </c>
      <c r="B226" s="93" t="s">
        <v>619</v>
      </c>
      <c r="C226" s="117">
        <v>38</v>
      </c>
      <c r="D226" s="33"/>
      <c r="E226" s="115" t="s">
        <v>619</v>
      </c>
      <c r="F226" s="115">
        <v>40</v>
      </c>
      <c r="G226" s="105"/>
      <c r="O226" s="68">
        <v>1093702</v>
      </c>
      <c r="P226" s="66" t="s">
        <v>981</v>
      </c>
      <c r="Q226" s="68">
        <v>78</v>
      </c>
      <c r="R226" s="68">
        <v>35</v>
      </c>
      <c r="S226" s="68">
        <v>43</v>
      </c>
      <c r="U226" s="97" t="s">
        <v>1088</v>
      </c>
      <c r="V226" s="68">
        <v>3299004</v>
      </c>
      <c r="W226" s="68">
        <v>81</v>
      </c>
      <c r="X226" s="68">
        <v>67</v>
      </c>
      <c r="Y226" s="68">
        <v>14</v>
      </c>
      <c r="AA226" s="66" t="s">
        <v>1211</v>
      </c>
      <c r="AB226" s="121">
        <v>4729601</v>
      </c>
      <c r="AC226" s="121">
        <v>84</v>
      </c>
      <c r="AD226" s="121">
        <v>54</v>
      </c>
      <c r="AE226" s="121">
        <v>30</v>
      </c>
    </row>
    <row r="227" spans="1:31" ht="24" thickBot="1">
      <c r="A227" s="46" t="s">
        <v>515</v>
      </c>
      <c r="B227" s="94" t="s">
        <v>515</v>
      </c>
      <c r="C227" s="117">
        <v>63</v>
      </c>
      <c r="D227" s="33"/>
      <c r="E227" s="115" t="s">
        <v>515</v>
      </c>
      <c r="F227" s="115">
        <v>69</v>
      </c>
      <c r="G227" s="106"/>
      <c r="O227" s="68">
        <v>2342702</v>
      </c>
      <c r="P227" s="66" t="s">
        <v>1052</v>
      </c>
      <c r="Q227" s="68">
        <v>77</v>
      </c>
      <c r="R227" s="68">
        <v>66</v>
      </c>
      <c r="S227" s="68">
        <v>11</v>
      </c>
      <c r="U227" s="97" t="s">
        <v>981</v>
      </c>
      <c r="V227" s="68">
        <v>1093702</v>
      </c>
      <c r="W227" s="68">
        <v>80</v>
      </c>
      <c r="X227" s="68">
        <v>35</v>
      </c>
      <c r="Y227" s="68">
        <v>45</v>
      </c>
      <c r="AA227" s="66" t="s">
        <v>1397</v>
      </c>
      <c r="AB227" s="121">
        <v>8592902</v>
      </c>
      <c r="AC227" s="121">
        <v>83</v>
      </c>
      <c r="AD227" s="121">
        <v>43</v>
      </c>
      <c r="AE227" s="121">
        <v>40</v>
      </c>
    </row>
    <row r="228" spans="1:31" ht="24" thickBot="1">
      <c r="A228" s="46" t="s">
        <v>602</v>
      </c>
      <c r="B228" s="93" t="s">
        <v>602</v>
      </c>
      <c r="C228" s="117">
        <v>41</v>
      </c>
      <c r="D228" s="33"/>
      <c r="E228" s="115" t="s">
        <v>602</v>
      </c>
      <c r="F228" s="115">
        <v>41</v>
      </c>
      <c r="G228" s="105"/>
      <c r="O228" s="68">
        <v>2052500</v>
      </c>
      <c r="P228" s="66" t="s">
        <v>1040</v>
      </c>
      <c r="Q228" s="68">
        <v>76</v>
      </c>
      <c r="R228" s="68">
        <v>43</v>
      </c>
      <c r="S228" s="68">
        <v>33</v>
      </c>
      <c r="U228" s="97" t="s">
        <v>1109</v>
      </c>
      <c r="V228" s="68">
        <v>3319800</v>
      </c>
      <c r="W228" s="68">
        <v>80</v>
      </c>
      <c r="X228" s="68">
        <v>68</v>
      </c>
      <c r="Y228" s="68">
        <v>12</v>
      </c>
      <c r="AA228" s="66" t="s">
        <v>1109</v>
      </c>
      <c r="AB228" s="121">
        <v>3319800</v>
      </c>
      <c r="AC228" s="121">
        <v>82</v>
      </c>
      <c r="AD228" s="121">
        <v>70</v>
      </c>
      <c r="AE228" s="121">
        <v>12</v>
      </c>
    </row>
    <row r="229" spans="1:31" ht="15.75" thickBot="1">
      <c r="A229" s="46" t="s">
        <v>888</v>
      </c>
      <c r="B229" s="94" t="s">
        <v>888</v>
      </c>
      <c r="C229" s="117">
        <v>13</v>
      </c>
      <c r="D229" s="33"/>
      <c r="E229" s="115" t="s">
        <v>888</v>
      </c>
      <c r="F229" s="115">
        <v>14</v>
      </c>
      <c r="G229" s="106"/>
      <c r="O229" s="68">
        <v>3319800</v>
      </c>
      <c r="P229" s="66" t="s">
        <v>1109</v>
      </c>
      <c r="Q229" s="68">
        <v>76</v>
      </c>
      <c r="R229" s="68">
        <v>64</v>
      </c>
      <c r="S229" s="68">
        <v>12</v>
      </c>
      <c r="U229" s="97" t="s">
        <v>1040</v>
      </c>
      <c r="V229" s="68">
        <v>2052500</v>
      </c>
      <c r="W229" s="68">
        <v>76</v>
      </c>
      <c r="X229" s="68">
        <v>43</v>
      </c>
      <c r="Y229" s="68">
        <v>33</v>
      </c>
      <c r="AA229" s="66" t="s">
        <v>1088</v>
      </c>
      <c r="AB229" s="121">
        <v>3299004</v>
      </c>
      <c r="AC229" s="121">
        <v>81</v>
      </c>
      <c r="AD229" s="121">
        <v>67</v>
      </c>
      <c r="AE229" s="121">
        <v>14</v>
      </c>
    </row>
    <row r="230" spans="1:31" ht="24" thickBot="1">
      <c r="A230" s="46" t="s">
        <v>883</v>
      </c>
      <c r="B230" s="93" t="s">
        <v>883</v>
      </c>
      <c r="C230" s="117">
        <v>7</v>
      </c>
      <c r="D230" s="33"/>
      <c r="E230" s="115" t="s">
        <v>883</v>
      </c>
      <c r="F230" s="115">
        <v>9</v>
      </c>
      <c r="G230" s="105"/>
      <c r="O230" s="68">
        <v>3314720</v>
      </c>
      <c r="P230" s="66" t="s">
        <v>1106</v>
      </c>
      <c r="Q230" s="68">
        <v>73</v>
      </c>
      <c r="R230" s="68">
        <v>68</v>
      </c>
      <c r="S230" s="68">
        <v>5</v>
      </c>
      <c r="U230" s="97" t="s">
        <v>1106</v>
      </c>
      <c r="V230" s="68">
        <v>3314720</v>
      </c>
      <c r="W230" s="68">
        <v>75</v>
      </c>
      <c r="X230" s="68">
        <v>70</v>
      </c>
      <c r="Y230" s="68">
        <v>5</v>
      </c>
      <c r="AA230" s="66" t="s">
        <v>1106</v>
      </c>
      <c r="AB230" s="121">
        <v>3314720</v>
      </c>
      <c r="AC230" s="121">
        <v>81</v>
      </c>
      <c r="AD230" s="121">
        <v>76</v>
      </c>
      <c r="AE230" s="121">
        <v>5</v>
      </c>
    </row>
    <row r="231" spans="1:31" ht="24" thickBot="1">
      <c r="A231" s="46" t="s">
        <v>814</v>
      </c>
      <c r="B231" s="94" t="s">
        <v>814</v>
      </c>
      <c r="C231" s="117">
        <v>16</v>
      </c>
      <c r="D231" s="33"/>
      <c r="E231" s="115" t="s">
        <v>814</v>
      </c>
      <c r="F231" s="115">
        <v>18</v>
      </c>
      <c r="G231" s="106"/>
      <c r="O231" s="68">
        <v>3313999</v>
      </c>
      <c r="P231" s="66" t="s">
        <v>1096</v>
      </c>
      <c r="Q231" s="68">
        <v>71</v>
      </c>
      <c r="R231" s="68">
        <v>58</v>
      </c>
      <c r="S231" s="68">
        <v>13</v>
      </c>
      <c r="U231" s="97" t="s">
        <v>1397</v>
      </c>
      <c r="V231" s="68">
        <v>8592902</v>
      </c>
      <c r="W231" s="68">
        <v>75</v>
      </c>
      <c r="X231" s="68">
        <v>37</v>
      </c>
      <c r="Y231" s="68">
        <v>38</v>
      </c>
      <c r="AA231" s="66" t="s">
        <v>1040</v>
      </c>
      <c r="AB231" s="121">
        <v>2052500</v>
      </c>
      <c r="AC231" s="121">
        <v>78</v>
      </c>
      <c r="AD231" s="121">
        <v>44</v>
      </c>
      <c r="AE231" s="121">
        <v>34</v>
      </c>
    </row>
    <row r="232" spans="1:31" ht="23.25" thickBot="1">
      <c r="A232" s="46" t="s">
        <v>236</v>
      </c>
      <c r="B232" s="93" t="s">
        <v>236</v>
      </c>
      <c r="C232" s="117">
        <v>219</v>
      </c>
      <c r="D232" s="33"/>
      <c r="E232" s="115" t="s">
        <v>236</v>
      </c>
      <c r="F232" s="115">
        <v>233</v>
      </c>
      <c r="G232" s="105"/>
      <c r="O232" s="68">
        <v>3211601</v>
      </c>
      <c r="P232" s="66" t="s">
        <v>1076</v>
      </c>
      <c r="Q232" s="68">
        <v>69</v>
      </c>
      <c r="R232" s="68">
        <v>59</v>
      </c>
      <c r="S232" s="68">
        <v>10</v>
      </c>
      <c r="U232" s="97" t="s">
        <v>1096</v>
      </c>
      <c r="V232" s="68">
        <v>3313999</v>
      </c>
      <c r="W232" s="68">
        <v>74</v>
      </c>
      <c r="X232" s="68">
        <v>60</v>
      </c>
      <c r="Y232" s="68">
        <v>14</v>
      </c>
      <c r="AA232" s="66" t="s">
        <v>1117</v>
      </c>
      <c r="AB232" s="121">
        <v>3831901</v>
      </c>
      <c r="AC232" s="121">
        <v>76</v>
      </c>
      <c r="AD232" s="121">
        <v>58</v>
      </c>
      <c r="AE232" s="121">
        <v>18</v>
      </c>
    </row>
    <row r="233" spans="1:31" ht="24" thickBot="1">
      <c r="A233" s="46" t="s">
        <v>470</v>
      </c>
      <c r="B233" s="94" t="s">
        <v>470</v>
      </c>
      <c r="C233" s="117">
        <v>84</v>
      </c>
      <c r="D233" s="33"/>
      <c r="E233" s="115" t="s">
        <v>470</v>
      </c>
      <c r="F233" s="115">
        <v>94</v>
      </c>
      <c r="G233" s="106"/>
      <c r="O233" s="68">
        <v>3831901</v>
      </c>
      <c r="P233" s="66" t="s">
        <v>1117</v>
      </c>
      <c r="Q233" s="68">
        <v>69</v>
      </c>
      <c r="R233" s="68">
        <v>51</v>
      </c>
      <c r="S233" s="68">
        <v>18</v>
      </c>
      <c r="U233" s="97" t="s">
        <v>1117</v>
      </c>
      <c r="V233" s="68">
        <v>3831901</v>
      </c>
      <c r="W233" s="68">
        <v>72</v>
      </c>
      <c r="X233" s="68">
        <v>54</v>
      </c>
      <c r="Y233" s="68">
        <v>18</v>
      </c>
      <c r="AA233" s="66" t="s">
        <v>1096</v>
      </c>
      <c r="AB233" s="121">
        <v>3313999</v>
      </c>
      <c r="AC233" s="121">
        <v>75</v>
      </c>
      <c r="AD233" s="121">
        <v>61</v>
      </c>
      <c r="AE233" s="121">
        <v>14</v>
      </c>
    </row>
    <row r="234" spans="1:31" ht="15.75" thickBot="1">
      <c r="A234" s="46" t="s">
        <v>845</v>
      </c>
      <c r="B234" s="93" t="s">
        <v>845</v>
      </c>
      <c r="C234" s="117">
        <v>14</v>
      </c>
      <c r="D234" s="33"/>
      <c r="E234" s="115" t="s">
        <v>845</v>
      </c>
      <c r="F234" s="115">
        <v>14</v>
      </c>
      <c r="G234" s="105"/>
      <c r="O234" s="68">
        <v>3831999</v>
      </c>
      <c r="P234" s="66" t="s">
        <v>1118</v>
      </c>
      <c r="Q234" s="68">
        <v>68</v>
      </c>
      <c r="R234" s="68">
        <v>55</v>
      </c>
      <c r="S234" s="68">
        <v>13</v>
      </c>
      <c r="U234" s="97" t="s">
        <v>1118</v>
      </c>
      <c r="V234" s="68">
        <v>3831999</v>
      </c>
      <c r="W234" s="68">
        <v>72</v>
      </c>
      <c r="X234" s="68">
        <v>58</v>
      </c>
      <c r="Y234" s="68">
        <v>14</v>
      </c>
      <c r="AA234" s="66" t="s">
        <v>1371</v>
      </c>
      <c r="AB234" s="121">
        <v>7912100</v>
      </c>
      <c r="AC234" s="121">
        <v>74</v>
      </c>
      <c r="AD234" s="121">
        <v>31</v>
      </c>
      <c r="AE234" s="121">
        <v>43</v>
      </c>
    </row>
    <row r="235" spans="1:31" ht="15.75" thickBot="1">
      <c r="A235" s="46" t="s">
        <v>185</v>
      </c>
      <c r="B235" s="94" t="s">
        <v>185</v>
      </c>
      <c r="C235" s="117">
        <v>313</v>
      </c>
      <c r="D235" s="33"/>
      <c r="E235" s="115" t="s">
        <v>185</v>
      </c>
      <c r="F235" s="115">
        <v>340</v>
      </c>
      <c r="G235" s="106"/>
      <c r="O235" s="68">
        <v>8592902</v>
      </c>
      <c r="P235" s="66" t="s">
        <v>1397</v>
      </c>
      <c r="Q235" s="68">
        <v>67</v>
      </c>
      <c r="R235" s="68">
        <v>32</v>
      </c>
      <c r="S235" s="68">
        <v>35</v>
      </c>
      <c r="U235" s="97" t="s">
        <v>1042</v>
      </c>
      <c r="V235" s="68">
        <v>2062200</v>
      </c>
      <c r="W235" s="68">
        <v>71</v>
      </c>
      <c r="X235" s="68">
        <v>34</v>
      </c>
      <c r="Y235" s="68">
        <v>37</v>
      </c>
      <c r="AA235" s="66" t="s">
        <v>1118</v>
      </c>
      <c r="AB235" s="121">
        <v>3831999</v>
      </c>
      <c r="AC235" s="121">
        <v>72</v>
      </c>
      <c r="AD235" s="121">
        <v>58</v>
      </c>
      <c r="AE235" s="121">
        <v>14</v>
      </c>
    </row>
    <row r="236" spans="1:31" ht="15.75" thickBot="1">
      <c r="A236" s="46" t="s">
        <v>897</v>
      </c>
      <c r="B236" s="93" t="s">
        <v>897</v>
      </c>
      <c r="C236" s="117">
        <v>13</v>
      </c>
      <c r="D236" s="33"/>
      <c r="E236" s="115" t="s">
        <v>897</v>
      </c>
      <c r="F236" s="115">
        <v>14</v>
      </c>
      <c r="G236" s="105"/>
      <c r="O236" s="68">
        <v>1742701</v>
      </c>
      <c r="P236" s="66" t="s">
        <v>1028</v>
      </c>
      <c r="Q236" s="68">
        <v>63</v>
      </c>
      <c r="R236" s="68">
        <v>27</v>
      </c>
      <c r="S236" s="68">
        <v>36</v>
      </c>
      <c r="U236" s="97" t="s">
        <v>1076</v>
      </c>
      <c r="V236" s="68">
        <v>3211601</v>
      </c>
      <c r="W236" s="68">
        <v>70</v>
      </c>
      <c r="X236" s="68">
        <v>59</v>
      </c>
      <c r="Y236" s="68">
        <v>11</v>
      </c>
      <c r="AA236" s="66" t="s">
        <v>1042</v>
      </c>
      <c r="AB236" s="121">
        <v>2062200</v>
      </c>
      <c r="AC236" s="121">
        <v>71</v>
      </c>
      <c r="AD236" s="121">
        <v>34</v>
      </c>
      <c r="AE236" s="121">
        <v>37</v>
      </c>
    </row>
    <row r="237" spans="1:31" ht="23.25" thickBot="1">
      <c r="A237" s="46" t="s">
        <v>692</v>
      </c>
      <c r="B237" s="94" t="s">
        <v>692</v>
      </c>
      <c r="C237" s="117">
        <v>37</v>
      </c>
      <c r="D237" s="33"/>
      <c r="E237" s="115" t="s">
        <v>692</v>
      </c>
      <c r="F237" s="115">
        <v>41</v>
      </c>
      <c r="G237" s="106"/>
      <c r="O237" s="68">
        <v>2062200</v>
      </c>
      <c r="P237" s="66" t="s">
        <v>1042</v>
      </c>
      <c r="Q237" s="68">
        <v>63</v>
      </c>
      <c r="R237" s="68">
        <v>30</v>
      </c>
      <c r="S237" s="68">
        <v>33</v>
      </c>
      <c r="U237" s="97" t="s">
        <v>1329</v>
      </c>
      <c r="V237" s="68">
        <v>6399200</v>
      </c>
      <c r="W237" s="68">
        <v>66</v>
      </c>
      <c r="X237" s="68">
        <v>35</v>
      </c>
      <c r="Y237" s="68">
        <v>31</v>
      </c>
      <c r="AA237" s="66" t="s">
        <v>1076</v>
      </c>
      <c r="AB237" s="121">
        <v>3211601</v>
      </c>
      <c r="AC237" s="121">
        <v>71</v>
      </c>
      <c r="AD237" s="121">
        <v>60</v>
      </c>
      <c r="AE237" s="121">
        <v>11</v>
      </c>
    </row>
    <row r="238" spans="1:31" ht="24" thickBot="1">
      <c r="A238" s="46" t="s">
        <v>125</v>
      </c>
      <c r="B238" s="93" t="s">
        <v>125</v>
      </c>
      <c r="C238" s="117">
        <v>641</v>
      </c>
      <c r="D238" s="33"/>
      <c r="E238" s="115" t="s">
        <v>125</v>
      </c>
      <c r="F238" s="115">
        <v>672</v>
      </c>
      <c r="G238" s="105"/>
      <c r="O238" s="68">
        <v>6399200</v>
      </c>
      <c r="P238" s="66" t="s">
        <v>1329</v>
      </c>
      <c r="Q238" s="68">
        <v>62</v>
      </c>
      <c r="R238" s="68">
        <v>34</v>
      </c>
      <c r="S238" s="68">
        <v>28</v>
      </c>
      <c r="U238" s="97" t="s">
        <v>1028</v>
      </c>
      <c r="V238" s="68">
        <v>1742701</v>
      </c>
      <c r="W238" s="68">
        <v>65</v>
      </c>
      <c r="X238" s="68">
        <v>27</v>
      </c>
      <c r="Y238" s="68">
        <v>38</v>
      </c>
      <c r="AA238" s="66" t="s">
        <v>1329</v>
      </c>
      <c r="AB238" s="121">
        <v>6399200</v>
      </c>
      <c r="AC238" s="121">
        <v>71</v>
      </c>
      <c r="AD238" s="121">
        <v>39</v>
      </c>
      <c r="AE238" s="121">
        <v>32</v>
      </c>
    </row>
    <row r="239" spans="1:31" ht="15.75" thickBot="1">
      <c r="A239" s="46" t="s">
        <v>542</v>
      </c>
      <c r="B239" s="94" t="s">
        <v>542</v>
      </c>
      <c r="C239" s="117">
        <v>56</v>
      </c>
      <c r="D239" s="33"/>
      <c r="E239" s="115" t="s">
        <v>542</v>
      </c>
      <c r="F239" s="115">
        <v>60</v>
      </c>
      <c r="G239" s="106"/>
      <c r="O239" s="68">
        <v>1053800</v>
      </c>
      <c r="P239" s="66" t="s">
        <v>968</v>
      </c>
      <c r="Q239" s="68">
        <v>61</v>
      </c>
      <c r="R239" s="68">
        <v>35</v>
      </c>
      <c r="S239" s="68">
        <v>26</v>
      </c>
      <c r="U239" s="97" t="s">
        <v>1215</v>
      </c>
      <c r="V239" s="68">
        <v>4741500</v>
      </c>
      <c r="W239" s="68">
        <v>63</v>
      </c>
      <c r="X239" s="68">
        <v>47</v>
      </c>
      <c r="Y239" s="68">
        <v>16</v>
      </c>
      <c r="AA239" s="66" t="s">
        <v>1120</v>
      </c>
      <c r="AB239" s="121">
        <v>3839499</v>
      </c>
      <c r="AC239" s="121">
        <v>67</v>
      </c>
      <c r="AD239" s="121">
        <v>48</v>
      </c>
      <c r="AE239" s="121">
        <v>19</v>
      </c>
    </row>
    <row r="240" spans="1:31" ht="15.75" thickBot="1">
      <c r="A240" s="46" t="s">
        <v>509</v>
      </c>
      <c r="B240" s="93" t="s">
        <v>509</v>
      </c>
      <c r="C240" s="117">
        <v>59</v>
      </c>
      <c r="D240" s="33"/>
      <c r="E240" s="115" t="s">
        <v>509</v>
      </c>
      <c r="F240" s="115">
        <v>59</v>
      </c>
      <c r="G240" s="105"/>
      <c r="O240" s="68">
        <v>3839499</v>
      </c>
      <c r="P240" s="66" t="s">
        <v>1120</v>
      </c>
      <c r="Q240" s="68">
        <v>61</v>
      </c>
      <c r="R240" s="68">
        <v>43</v>
      </c>
      <c r="S240" s="68">
        <v>18</v>
      </c>
      <c r="U240" s="97" t="s">
        <v>1016</v>
      </c>
      <c r="V240" s="68">
        <v>1531902</v>
      </c>
      <c r="W240" s="68">
        <v>62</v>
      </c>
      <c r="X240" s="68">
        <v>25</v>
      </c>
      <c r="Y240" s="68">
        <v>37</v>
      </c>
      <c r="AA240" s="66" t="s">
        <v>1028</v>
      </c>
      <c r="AB240" s="121">
        <v>1742701</v>
      </c>
      <c r="AC240" s="121">
        <v>66</v>
      </c>
      <c r="AD240" s="121">
        <v>28</v>
      </c>
      <c r="AE240" s="121">
        <v>38</v>
      </c>
    </row>
    <row r="241" spans="1:31" ht="15.75" thickBot="1">
      <c r="A241" s="46" t="s">
        <v>328</v>
      </c>
      <c r="B241" s="94" t="s">
        <v>328</v>
      </c>
      <c r="C241" s="117">
        <v>132</v>
      </c>
      <c r="D241" s="33"/>
      <c r="E241" s="115" t="s">
        <v>328</v>
      </c>
      <c r="F241" s="115">
        <v>139</v>
      </c>
      <c r="G241" s="106"/>
      <c r="O241" s="68">
        <v>2061400</v>
      </c>
      <c r="P241" s="66" t="s">
        <v>1041</v>
      </c>
      <c r="Q241" s="68">
        <v>60</v>
      </c>
      <c r="R241" s="68">
        <v>37</v>
      </c>
      <c r="S241" s="68">
        <v>23</v>
      </c>
      <c r="U241" s="97" t="s">
        <v>1120</v>
      </c>
      <c r="V241" s="68">
        <v>3839499</v>
      </c>
      <c r="W241" s="68">
        <v>62</v>
      </c>
      <c r="X241" s="68">
        <v>44</v>
      </c>
      <c r="Y241" s="68">
        <v>18</v>
      </c>
      <c r="AA241" s="66" t="s">
        <v>1215</v>
      </c>
      <c r="AB241" s="121">
        <v>4741500</v>
      </c>
      <c r="AC241" s="121">
        <v>66</v>
      </c>
      <c r="AD241" s="121">
        <v>49</v>
      </c>
      <c r="AE241" s="121">
        <v>17</v>
      </c>
    </row>
    <row r="242" spans="1:31" ht="15.75" thickBot="1">
      <c r="A242" s="46" t="s">
        <v>419</v>
      </c>
      <c r="B242" s="93" t="s">
        <v>419</v>
      </c>
      <c r="C242" s="117">
        <v>91</v>
      </c>
      <c r="D242" s="33"/>
      <c r="E242" s="115" t="s">
        <v>419</v>
      </c>
      <c r="F242" s="115">
        <v>103</v>
      </c>
      <c r="G242" s="105"/>
      <c r="O242" s="68">
        <v>4741500</v>
      </c>
      <c r="P242" s="66" t="s">
        <v>1215</v>
      </c>
      <c r="Q242" s="68">
        <v>60</v>
      </c>
      <c r="R242" s="68">
        <v>45</v>
      </c>
      <c r="S242" s="68">
        <v>15</v>
      </c>
      <c r="U242" s="97" t="s">
        <v>1041</v>
      </c>
      <c r="V242" s="68">
        <v>2061400</v>
      </c>
      <c r="W242" s="68">
        <v>60</v>
      </c>
      <c r="X242" s="68">
        <v>37</v>
      </c>
      <c r="Y242" s="68">
        <v>23</v>
      </c>
      <c r="AA242" s="66" t="s">
        <v>1016</v>
      </c>
      <c r="AB242" s="121">
        <v>1531902</v>
      </c>
      <c r="AC242" s="121">
        <v>63</v>
      </c>
      <c r="AD242" s="121">
        <v>26</v>
      </c>
      <c r="AE242" s="121">
        <v>37</v>
      </c>
    </row>
    <row r="243" spans="1:31" ht="15.75" thickBot="1">
      <c r="A243" s="46" t="s">
        <v>634</v>
      </c>
      <c r="B243" s="94" t="s">
        <v>634</v>
      </c>
      <c r="C243" s="117">
        <v>35</v>
      </c>
      <c r="D243" s="33"/>
      <c r="E243" s="115" t="s">
        <v>634</v>
      </c>
      <c r="F243" s="115">
        <v>38</v>
      </c>
      <c r="G243" s="106"/>
      <c r="O243" s="68">
        <v>1531902</v>
      </c>
      <c r="P243" s="66" t="s">
        <v>1016</v>
      </c>
      <c r="Q243" s="68">
        <v>55</v>
      </c>
      <c r="R243" s="68">
        <v>20</v>
      </c>
      <c r="S243" s="68">
        <v>35</v>
      </c>
      <c r="U243" s="97" t="s">
        <v>968</v>
      </c>
      <c r="V243" s="68">
        <v>1053800</v>
      </c>
      <c r="W243" s="68">
        <v>59</v>
      </c>
      <c r="X243" s="68">
        <v>34</v>
      </c>
      <c r="Y243" s="68">
        <v>25</v>
      </c>
      <c r="AA243" s="66" t="s">
        <v>1065</v>
      </c>
      <c r="AB243" s="121">
        <v>2543800</v>
      </c>
      <c r="AC243" s="121">
        <v>61</v>
      </c>
      <c r="AD243" s="121">
        <v>54</v>
      </c>
      <c r="AE243" s="121">
        <v>7</v>
      </c>
    </row>
    <row r="244" spans="1:31" ht="15.75" thickBot="1">
      <c r="A244" s="46" t="s">
        <v>693</v>
      </c>
      <c r="B244" s="93" t="s">
        <v>693</v>
      </c>
      <c r="C244" s="117">
        <v>30</v>
      </c>
      <c r="D244" s="33"/>
      <c r="E244" s="115" t="s">
        <v>693</v>
      </c>
      <c r="F244" s="115">
        <v>34</v>
      </c>
      <c r="G244" s="105"/>
      <c r="O244" s="68">
        <v>4771701</v>
      </c>
      <c r="P244" s="66" t="s">
        <v>1246</v>
      </c>
      <c r="Q244" s="68">
        <v>55</v>
      </c>
      <c r="R244" s="68">
        <v>37</v>
      </c>
      <c r="S244" s="68">
        <v>18</v>
      </c>
      <c r="U244" s="97" t="s">
        <v>1371</v>
      </c>
      <c r="V244" s="68">
        <v>7912100</v>
      </c>
      <c r="W244" s="68">
        <v>59</v>
      </c>
      <c r="X244" s="68">
        <v>30</v>
      </c>
      <c r="Y244" s="68">
        <v>29</v>
      </c>
      <c r="AA244" s="66" t="s">
        <v>1214</v>
      </c>
      <c r="AB244" s="121">
        <v>4732600</v>
      </c>
      <c r="AC244" s="121">
        <v>61</v>
      </c>
      <c r="AD244" s="121">
        <v>47</v>
      </c>
      <c r="AE244" s="121">
        <v>14</v>
      </c>
    </row>
    <row r="245" spans="1:31" ht="24" thickBot="1">
      <c r="A245" s="46" t="s">
        <v>570</v>
      </c>
      <c r="B245" s="94" t="s">
        <v>570</v>
      </c>
      <c r="C245" s="117">
        <v>53</v>
      </c>
      <c r="D245" s="33"/>
      <c r="E245" s="115" t="s">
        <v>570</v>
      </c>
      <c r="F245" s="115">
        <v>61</v>
      </c>
      <c r="G245" s="106"/>
      <c r="O245" s="68">
        <v>2543800</v>
      </c>
      <c r="P245" s="66" t="s">
        <v>1065</v>
      </c>
      <c r="Q245" s="68">
        <v>54</v>
      </c>
      <c r="R245" s="68">
        <v>48</v>
      </c>
      <c r="S245" s="68">
        <v>6</v>
      </c>
      <c r="U245" s="97" t="s">
        <v>1246</v>
      </c>
      <c r="V245" s="68">
        <v>4771701</v>
      </c>
      <c r="W245" s="68">
        <v>58</v>
      </c>
      <c r="X245" s="68">
        <v>39</v>
      </c>
      <c r="Y245" s="68">
        <v>19</v>
      </c>
      <c r="AA245" s="66" t="s">
        <v>1246</v>
      </c>
      <c r="AB245" s="121">
        <v>4771701</v>
      </c>
      <c r="AC245" s="121">
        <v>61</v>
      </c>
      <c r="AD245" s="121">
        <v>41</v>
      </c>
      <c r="AE245" s="121">
        <v>20</v>
      </c>
    </row>
    <row r="246" spans="1:31" ht="15.75" thickBot="1">
      <c r="A246" s="46" t="s">
        <v>99</v>
      </c>
      <c r="B246" s="93" t="s">
        <v>99</v>
      </c>
      <c r="C246" s="117">
        <v>959</v>
      </c>
      <c r="D246" s="33"/>
      <c r="E246" s="115" t="s">
        <v>99</v>
      </c>
      <c r="F246" s="116">
        <v>1004</v>
      </c>
      <c r="G246" s="105"/>
      <c r="O246" s="68">
        <v>4732600</v>
      </c>
      <c r="P246" s="66" t="s">
        <v>1214</v>
      </c>
      <c r="Q246" s="68">
        <v>54</v>
      </c>
      <c r="R246" s="68">
        <v>40</v>
      </c>
      <c r="S246" s="68">
        <v>14</v>
      </c>
      <c r="U246" s="97" t="s">
        <v>1065</v>
      </c>
      <c r="V246" s="68">
        <v>2543800</v>
      </c>
      <c r="W246" s="68">
        <v>57</v>
      </c>
      <c r="X246" s="68">
        <v>51</v>
      </c>
      <c r="Y246" s="68">
        <v>6</v>
      </c>
      <c r="AA246" s="66" t="s">
        <v>1041</v>
      </c>
      <c r="AB246" s="121">
        <v>2061400</v>
      </c>
      <c r="AC246" s="121">
        <v>60</v>
      </c>
      <c r="AD246" s="121">
        <v>37</v>
      </c>
      <c r="AE246" s="121">
        <v>23</v>
      </c>
    </row>
    <row r="247" spans="1:31" ht="24" thickBot="1">
      <c r="A247" s="46" t="s">
        <v>857</v>
      </c>
      <c r="B247" s="94" t="s">
        <v>857</v>
      </c>
      <c r="C247" s="117">
        <v>12</v>
      </c>
      <c r="D247" s="33"/>
      <c r="E247" s="115" t="s">
        <v>857</v>
      </c>
      <c r="F247" s="115">
        <v>12</v>
      </c>
      <c r="G247" s="106"/>
      <c r="O247" s="68">
        <v>2229399</v>
      </c>
      <c r="P247" s="66" t="s">
        <v>1046</v>
      </c>
      <c r="Q247" s="68">
        <v>52</v>
      </c>
      <c r="R247" s="68">
        <v>35</v>
      </c>
      <c r="S247" s="68">
        <v>17</v>
      </c>
      <c r="U247" s="97" t="s">
        <v>1214</v>
      </c>
      <c r="V247" s="68">
        <v>4732600</v>
      </c>
      <c r="W247" s="68">
        <v>56</v>
      </c>
      <c r="X247" s="68">
        <v>42</v>
      </c>
      <c r="Y247" s="68">
        <v>14</v>
      </c>
      <c r="AA247" s="66" t="s">
        <v>968</v>
      </c>
      <c r="AB247" s="121">
        <v>1053800</v>
      </c>
      <c r="AC247" s="121">
        <v>59</v>
      </c>
      <c r="AD247" s="121">
        <v>34</v>
      </c>
      <c r="AE247" s="121">
        <v>25</v>
      </c>
    </row>
    <row r="248" spans="1:31" ht="15.75" thickBot="1">
      <c r="A248" s="46" t="s">
        <v>471</v>
      </c>
      <c r="B248" s="93" t="s">
        <v>471</v>
      </c>
      <c r="C248" s="117">
        <v>68</v>
      </c>
      <c r="D248" s="33"/>
      <c r="E248" s="115" t="s">
        <v>471</v>
      </c>
      <c r="F248" s="115">
        <v>69</v>
      </c>
      <c r="G248" s="105"/>
      <c r="O248" s="68">
        <v>1540800</v>
      </c>
      <c r="P248" s="66" t="s">
        <v>1019</v>
      </c>
      <c r="Q248" s="68">
        <v>51</v>
      </c>
      <c r="R248" s="68">
        <v>24</v>
      </c>
      <c r="S248" s="68">
        <v>27</v>
      </c>
      <c r="U248" s="97" t="s">
        <v>1019</v>
      </c>
      <c r="V248" s="68">
        <v>1540800</v>
      </c>
      <c r="W248" s="68">
        <v>55</v>
      </c>
      <c r="X248" s="68">
        <v>25</v>
      </c>
      <c r="Y248" s="68">
        <v>30</v>
      </c>
      <c r="AA248" s="66" t="s">
        <v>1019</v>
      </c>
      <c r="AB248" s="121">
        <v>1540800</v>
      </c>
      <c r="AC248" s="121">
        <v>58</v>
      </c>
      <c r="AD248" s="121">
        <v>27</v>
      </c>
      <c r="AE248" s="121">
        <v>31</v>
      </c>
    </row>
    <row r="249" spans="1:31" ht="24" thickBot="1">
      <c r="A249" s="46" t="s">
        <v>694</v>
      </c>
      <c r="B249" s="94" t="s">
        <v>694</v>
      </c>
      <c r="C249" s="117">
        <v>32</v>
      </c>
      <c r="D249" s="33"/>
      <c r="E249" s="115" t="s">
        <v>694</v>
      </c>
      <c r="F249" s="115">
        <v>33</v>
      </c>
      <c r="G249" s="106"/>
      <c r="O249" s="68">
        <v>7912100</v>
      </c>
      <c r="P249" s="66" t="s">
        <v>1371</v>
      </c>
      <c r="Q249" s="68">
        <v>51</v>
      </c>
      <c r="R249" s="68">
        <v>27</v>
      </c>
      <c r="S249" s="68">
        <v>24</v>
      </c>
      <c r="U249" s="97" t="s">
        <v>1046</v>
      </c>
      <c r="V249" s="68">
        <v>2229399</v>
      </c>
      <c r="W249" s="68">
        <v>55</v>
      </c>
      <c r="X249" s="68">
        <v>35</v>
      </c>
      <c r="Y249" s="68">
        <v>20</v>
      </c>
      <c r="AA249" s="66" t="s">
        <v>1046</v>
      </c>
      <c r="AB249" s="121">
        <v>2229399</v>
      </c>
      <c r="AC249" s="121">
        <v>58</v>
      </c>
      <c r="AD249" s="121">
        <v>35</v>
      </c>
      <c r="AE249" s="121">
        <v>23</v>
      </c>
    </row>
    <row r="250" spans="1:31" ht="15.75" thickBot="1">
      <c r="A250" s="46" t="s">
        <v>359</v>
      </c>
      <c r="B250" s="93" t="s">
        <v>359</v>
      </c>
      <c r="C250" s="117">
        <v>121</v>
      </c>
      <c r="D250" s="33"/>
      <c r="E250" s="115" t="s">
        <v>359</v>
      </c>
      <c r="F250" s="115">
        <v>130</v>
      </c>
      <c r="G250" s="105"/>
      <c r="O250" s="68">
        <v>159802</v>
      </c>
      <c r="P250" s="66" t="s">
        <v>940</v>
      </c>
      <c r="Q250" s="68">
        <v>50</v>
      </c>
      <c r="R250" s="68">
        <v>31</v>
      </c>
      <c r="S250" s="68">
        <v>19</v>
      </c>
      <c r="U250" s="97" t="s">
        <v>940</v>
      </c>
      <c r="V250" s="68">
        <v>159802</v>
      </c>
      <c r="W250" s="68">
        <v>52</v>
      </c>
      <c r="X250" s="68">
        <v>33</v>
      </c>
      <c r="Y250" s="68">
        <v>19</v>
      </c>
      <c r="AA250" s="66" t="s">
        <v>940</v>
      </c>
      <c r="AB250" s="121">
        <v>159802</v>
      </c>
      <c r="AC250" s="121">
        <v>53</v>
      </c>
      <c r="AD250" s="121">
        <v>33</v>
      </c>
      <c r="AE250" s="121">
        <v>20</v>
      </c>
    </row>
    <row r="251" spans="1:31" ht="15.75" thickBot="1">
      <c r="A251" s="46" t="s">
        <v>590</v>
      </c>
      <c r="B251" s="94" t="s">
        <v>590</v>
      </c>
      <c r="C251" s="117">
        <v>45</v>
      </c>
      <c r="D251" s="33"/>
      <c r="E251" s="115" t="s">
        <v>590</v>
      </c>
      <c r="F251" s="115">
        <v>45</v>
      </c>
      <c r="G251" s="106"/>
      <c r="O251" s="68">
        <v>1322700</v>
      </c>
      <c r="P251" s="66" t="s">
        <v>995</v>
      </c>
      <c r="Q251" s="68">
        <v>49</v>
      </c>
      <c r="R251" s="68">
        <v>26</v>
      </c>
      <c r="S251" s="68">
        <v>23</v>
      </c>
      <c r="U251" s="97" t="s">
        <v>995</v>
      </c>
      <c r="V251" s="68">
        <v>1322700</v>
      </c>
      <c r="W251" s="68">
        <v>51</v>
      </c>
      <c r="X251" s="68">
        <v>27</v>
      </c>
      <c r="Y251" s="68">
        <v>24</v>
      </c>
      <c r="AA251" s="66" t="s">
        <v>995</v>
      </c>
      <c r="AB251" s="121">
        <v>1322700</v>
      </c>
      <c r="AC251" s="121">
        <v>53</v>
      </c>
      <c r="AD251" s="121">
        <v>29</v>
      </c>
      <c r="AE251" s="121">
        <v>24</v>
      </c>
    </row>
    <row r="252" spans="1:31" ht="24" thickBot="1">
      <c r="A252" s="46" t="s">
        <v>440</v>
      </c>
      <c r="B252" s="93" t="s">
        <v>440</v>
      </c>
      <c r="C252" s="117">
        <v>79</v>
      </c>
      <c r="D252" s="33"/>
      <c r="E252" s="115" t="s">
        <v>440</v>
      </c>
      <c r="F252" s="115">
        <v>83</v>
      </c>
      <c r="G252" s="105"/>
      <c r="O252" s="68">
        <v>4329105</v>
      </c>
      <c r="P252" s="66" t="s">
        <v>1137</v>
      </c>
      <c r="Q252" s="68">
        <v>48</v>
      </c>
      <c r="R252" s="68">
        <v>40</v>
      </c>
      <c r="S252" s="68">
        <v>8</v>
      </c>
      <c r="U252" s="97" t="s">
        <v>1137</v>
      </c>
      <c r="V252" s="68">
        <v>4329105</v>
      </c>
      <c r="W252" s="68">
        <v>50</v>
      </c>
      <c r="X252" s="68">
        <v>41</v>
      </c>
      <c r="Y252" s="68">
        <v>9</v>
      </c>
      <c r="AA252" s="66" t="s">
        <v>1057</v>
      </c>
      <c r="AB252" s="121">
        <v>2399101</v>
      </c>
      <c r="AC252" s="121">
        <v>52</v>
      </c>
      <c r="AD252" s="121">
        <v>17</v>
      </c>
      <c r="AE252" s="121">
        <v>35</v>
      </c>
    </row>
    <row r="253" spans="1:31" ht="15.75" thickBot="1">
      <c r="A253" s="46" t="s">
        <v>69</v>
      </c>
      <c r="B253" s="94" t="s">
        <v>69</v>
      </c>
      <c r="C253" s="118">
        <v>2932</v>
      </c>
      <c r="D253" s="111"/>
      <c r="E253" s="115" t="s">
        <v>69</v>
      </c>
      <c r="F253" s="116">
        <v>3145</v>
      </c>
      <c r="G253" s="107"/>
      <c r="O253" s="68">
        <v>161001</v>
      </c>
      <c r="P253" s="66" t="s">
        <v>941</v>
      </c>
      <c r="Q253" s="68">
        <v>46</v>
      </c>
      <c r="R253" s="68">
        <v>39</v>
      </c>
      <c r="S253" s="68">
        <v>7</v>
      </c>
      <c r="U253" s="97" t="s">
        <v>941</v>
      </c>
      <c r="V253" s="68">
        <v>161001</v>
      </c>
      <c r="W253" s="68">
        <v>49</v>
      </c>
      <c r="X253" s="68">
        <v>42</v>
      </c>
      <c r="Y253" s="68">
        <v>7</v>
      </c>
      <c r="AA253" s="66" t="s">
        <v>1137</v>
      </c>
      <c r="AB253" s="121">
        <v>4329105</v>
      </c>
      <c r="AC253" s="121">
        <v>51</v>
      </c>
      <c r="AD253" s="121">
        <v>42</v>
      </c>
      <c r="AE253" s="121">
        <v>9</v>
      </c>
    </row>
    <row r="254" spans="1:31" ht="23.25" thickBot="1">
      <c r="A254" s="46" t="s">
        <v>472</v>
      </c>
      <c r="B254" s="93" t="s">
        <v>472</v>
      </c>
      <c r="C254" s="117">
        <v>73</v>
      </c>
      <c r="D254" s="33"/>
      <c r="E254" s="115" t="s">
        <v>472</v>
      </c>
      <c r="F254" s="115">
        <v>73</v>
      </c>
      <c r="G254" s="105"/>
      <c r="O254" s="68">
        <v>1359600</v>
      </c>
      <c r="P254" s="66" t="s">
        <v>1001</v>
      </c>
      <c r="Q254" s="68">
        <v>43</v>
      </c>
      <c r="R254" s="68">
        <v>14</v>
      </c>
      <c r="S254" s="68">
        <v>29</v>
      </c>
      <c r="U254" s="97" t="s">
        <v>1057</v>
      </c>
      <c r="V254" s="68">
        <v>2399101</v>
      </c>
      <c r="W254" s="68">
        <v>48</v>
      </c>
      <c r="X254" s="68">
        <v>15</v>
      </c>
      <c r="Y254" s="68">
        <v>33</v>
      </c>
      <c r="AA254" s="66" t="s">
        <v>941</v>
      </c>
      <c r="AB254" s="121">
        <v>161001</v>
      </c>
      <c r="AC254" s="121">
        <v>50</v>
      </c>
      <c r="AD254" s="121">
        <v>43</v>
      </c>
      <c r="AE254" s="121">
        <v>7</v>
      </c>
    </row>
    <row r="255" spans="1:31" ht="24" thickBot="1">
      <c r="A255" s="46" t="s">
        <v>566</v>
      </c>
      <c r="B255" s="94" t="s">
        <v>566</v>
      </c>
      <c r="C255" s="117">
        <v>53</v>
      </c>
      <c r="D255" s="33"/>
      <c r="E255" s="115" t="s">
        <v>566</v>
      </c>
      <c r="F255" s="115">
        <v>53</v>
      </c>
      <c r="G255" s="106"/>
      <c r="O255" s="68">
        <v>2399101</v>
      </c>
      <c r="P255" s="66" t="s">
        <v>1057</v>
      </c>
      <c r="Q255" s="68">
        <v>43</v>
      </c>
      <c r="R255" s="68">
        <v>13</v>
      </c>
      <c r="S255" s="68">
        <v>30</v>
      </c>
      <c r="U255" s="97" t="s">
        <v>1074</v>
      </c>
      <c r="V255" s="68">
        <v>3103900</v>
      </c>
      <c r="W255" s="68">
        <v>45</v>
      </c>
      <c r="X255" s="68">
        <v>38</v>
      </c>
      <c r="Y255" s="68">
        <v>7</v>
      </c>
      <c r="AA255" s="66" t="s">
        <v>1082</v>
      </c>
      <c r="AB255" s="121">
        <v>3240099</v>
      </c>
      <c r="AC255" s="121">
        <v>46</v>
      </c>
      <c r="AD255" s="121">
        <v>25</v>
      </c>
      <c r="AE255" s="121">
        <v>21</v>
      </c>
    </row>
    <row r="256" spans="1:31" ht="24" thickBot="1">
      <c r="A256" s="46" t="s">
        <v>483</v>
      </c>
      <c r="B256" s="93" t="s">
        <v>483</v>
      </c>
      <c r="C256" s="117">
        <v>73</v>
      </c>
      <c r="D256" s="33"/>
      <c r="E256" s="115" t="s">
        <v>483</v>
      </c>
      <c r="F256" s="115">
        <v>75</v>
      </c>
      <c r="G256" s="105"/>
      <c r="O256" s="68">
        <v>3314710</v>
      </c>
      <c r="P256" s="66" t="s">
        <v>1102</v>
      </c>
      <c r="Q256" s="68">
        <v>43</v>
      </c>
      <c r="R256" s="68">
        <v>40</v>
      </c>
      <c r="S256" s="68">
        <v>3</v>
      </c>
      <c r="U256" s="97" t="s">
        <v>1102</v>
      </c>
      <c r="V256" s="68">
        <v>3314710</v>
      </c>
      <c r="W256" s="68">
        <v>44</v>
      </c>
      <c r="X256" s="68">
        <v>40</v>
      </c>
      <c r="Y256" s="68">
        <v>4</v>
      </c>
      <c r="AA256" s="66" t="s">
        <v>1102</v>
      </c>
      <c r="AB256" s="121">
        <v>3314710</v>
      </c>
      <c r="AC256" s="121">
        <v>46</v>
      </c>
      <c r="AD256" s="121">
        <v>42</v>
      </c>
      <c r="AE256" s="121">
        <v>4</v>
      </c>
    </row>
    <row r="257" spans="1:31" ht="24" thickBot="1">
      <c r="A257" s="46" t="s">
        <v>791</v>
      </c>
      <c r="B257" s="94" t="s">
        <v>791</v>
      </c>
      <c r="C257" s="117">
        <v>22</v>
      </c>
      <c r="D257" s="33"/>
      <c r="E257" s="115" t="s">
        <v>791</v>
      </c>
      <c r="F257" s="115">
        <v>27</v>
      </c>
      <c r="G257" s="106"/>
      <c r="O257" s="68">
        <v>1031700</v>
      </c>
      <c r="P257" s="66" t="s">
        <v>963</v>
      </c>
      <c r="Q257" s="68">
        <v>42</v>
      </c>
      <c r="R257" s="68">
        <v>23</v>
      </c>
      <c r="S257" s="68">
        <v>19</v>
      </c>
      <c r="U257" s="97" t="s">
        <v>963</v>
      </c>
      <c r="V257" s="68">
        <v>1031700</v>
      </c>
      <c r="W257" s="68">
        <v>43</v>
      </c>
      <c r="X257" s="68">
        <v>24</v>
      </c>
      <c r="Y257" s="68">
        <v>19</v>
      </c>
      <c r="AA257" s="66" t="s">
        <v>1071</v>
      </c>
      <c r="AB257" s="121">
        <v>2950600</v>
      </c>
      <c r="AC257" s="121">
        <v>45</v>
      </c>
      <c r="AD257" s="121">
        <v>41</v>
      </c>
      <c r="AE257" s="121">
        <v>4</v>
      </c>
    </row>
    <row r="258" spans="1:31" ht="23.25" thickBot="1">
      <c r="A258" s="46" t="s">
        <v>538</v>
      </c>
      <c r="B258" s="93" t="s">
        <v>538</v>
      </c>
      <c r="C258" s="117">
        <v>59</v>
      </c>
      <c r="D258" s="33"/>
      <c r="E258" s="115" t="s">
        <v>538</v>
      </c>
      <c r="F258" s="115">
        <v>64</v>
      </c>
      <c r="G258" s="105"/>
      <c r="O258" s="68">
        <v>3103900</v>
      </c>
      <c r="P258" s="66" t="s">
        <v>1074</v>
      </c>
      <c r="Q258" s="68">
        <v>42</v>
      </c>
      <c r="R258" s="68">
        <v>36</v>
      </c>
      <c r="S258" s="68">
        <v>6</v>
      </c>
      <c r="U258" s="97" t="s">
        <v>1071</v>
      </c>
      <c r="V258" s="68">
        <v>2950600</v>
      </c>
      <c r="W258" s="68">
        <v>43</v>
      </c>
      <c r="X258" s="68">
        <v>39</v>
      </c>
      <c r="Y258" s="68">
        <v>4</v>
      </c>
      <c r="AA258" s="66" t="s">
        <v>963</v>
      </c>
      <c r="AB258" s="121">
        <v>1031700</v>
      </c>
      <c r="AC258" s="121">
        <v>44</v>
      </c>
      <c r="AD258" s="121">
        <v>25</v>
      </c>
      <c r="AE258" s="121">
        <v>19</v>
      </c>
    </row>
    <row r="259" spans="1:31" ht="23.25" thickBot="1">
      <c r="A259" s="46" t="s">
        <v>828</v>
      </c>
      <c r="B259" s="94" t="s">
        <v>828</v>
      </c>
      <c r="C259" s="117">
        <v>14</v>
      </c>
      <c r="D259" s="33"/>
      <c r="E259" s="115" t="s">
        <v>828</v>
      </c>
      <c r="F259" s="115">
        <v>16</v>
      </c>
      <c r="G259" s="106"/>
      <c r="O259" s="68">
        <v>1032599</v>
      </c>
      <c r="P259" s="66" t="s">
        <v>964</v>
      </c>
      <c r="Q259" s="68">
        <v>41</v>
      </c>
      <c r="R259" s="68">
        <v>25</v>
      </c>
      <c r="S259" s="68">
        <v>16</v>
      </c>
      <c r="U259" s="97" t="s">
        <v>1001</v>
      </c>
      <c r="V259" s="68">
        <v>1359600</v>
      </c>
      <c r="W259" s="68">
        <v>42</v>
      </c>
      <c r="X259" s="68">
        <v>14</v>
      </c>
      <c r="Y259" s="68">
        <v>28</v>
      </c>
      <c r="AA259" s="66" t="s">
        <v>1074</v>
      </c>
      <c r="AB259" s="121">
        <v>3103900</v>
      </c>
      <c r="AC259" s="121">
        <v>44</v>
      </c>
      <c r="AD259" s="121">
        <v>37</v>
      </c>
      <c r="AE259" s="121">
        <v>7</v>
      </c>
    </row>
    <row r="260" spans="1:31" ht="15.75" thickBot="1">
      <c r="A260" s="46" t="s">
        <v>719</v>
      </c>
      <c r="B260" s="93" t="s">
        <v>719</v>
      </c>
      <c r="C260" s="117">
        <v>30</v>
      </c>
      <c r="D260" s="33"/>
      <c r="E260" s="115" t="s">
        <v>719</v>
      </c>
      <c r="F260" s="115">
        <v>37</v>
      </c>
      <c r="G260" s="105"/>
      <c r="O260" s="68">
        <v>3240099</v>
      </c>
      <c r="P260" s="66" t="s">
        <v>1082</v>
      </c>
      <c r="Q260" s="68">
        <v>41</v>
      </c>
      <c r="R260" s="68">
        <v>21</v>
      </c>
      <c r="S260" s="68">
        <v>20</v>
      </c>
      <c r="U260" s="97" t="s">
        <v>1035</v>
      </c>
      <c r="V260" s="68">
        <v>1822901</v>
      </c>
      <c r="W260" s="68">
        <v>42</v>
      </c>
      <c r="X260" s="68">
        <v>27</v>
      </c>
      <c r="Y260" s="68">
        <v>15</v>
      </c>
      <c r="AA260" s="66" t="s">
        <v>1035</v>
      </c>
      <c r="AB260" s="121">
        <v>1822901</v>
      </c>
      <c r="AC260" s="121">
        <v>43</v>
      </c>
      <c r="AD260" s="121">
        <v>28</v>
      </c>
      <c r="AE260" s="121">
        <v>15</v>
      </c>
    </row>
    <row r="261" spans="1:31" ht="15.75" thickBot="1">
      <c r="A261" s="46" t="s">
        <v>580</v>
      </c>
      <c r="B261" s="94" t="s">
        <v>580</v>
      </c>
      <c r="C261" s="117">
        <v>51</v>
      </c>
      <c r="D261" s="33"/>
      <c r="E261" s="115" t="s">
        <v>580</v>
      </c>
      <c r="F261" s="115">
        <v>53</v>
      </c>
      <c r="G261" s="106"/>
      <c r="O261" s="68">
        <v>1822901</v>
      </c>
      <c r="P261" s="66" t="s">
        <v>1035</v>
      </c>
      <c r="Q261" s="68">
        <v>39</v>
      </c>
      <c r="R261" s="68">
        <v>25</v>
      </c>
      <c r="S261" s="68">
        <v>14</v>
      </c>
      <c r="U261" s="97" t="s">
        <v>1086</v>
      </c>
      <c r="V261" s="68">
        <v>3299002</v>
      </c>
      <c r="W261" s="68">
        <v>42</v>
      </c>
      <c r="X261" s="68">
        <v>23</v>
      </c>
      <c r="Y261" s="68">
        <v>19</v>
      </c>
      <c r="AA261" s="66" t="s">
        <v>1086</v>
      </c>
      <c r="AB261" s="121">
        <v>3299002</v>
      </c>
      <c r="AC261" s="121">
        <v>43</v>
      </c>
      <c r="AD261" s="121">
        <v>23</v>
      </c>
      <c r="AE261" s="121">
        <v>20</v>
      </c>
    </row>
    <row r="262" spans="1:31" ht="23.25" thickBot="1">
      <c r="A262" s="46" t="s">
        <v>520</v>
      </c>
      <c r="B262" s="93" t="s">
        <v>520</v>
      </c>
      <c r="C262" s="117">
        <v>60</v>
      </c>
      <c r="D262" s="33"/>
      <c r="E262" s="115" t="s">
        <v>520</v>
      </c>
      <c r="F262" s="115">
        <v>64</v>
      </c>
      <c r="G262" s="105"/>
      <c r="O262" s="68">
        <v>3299002</v>
      </c>
      <c r="P262" s="66" t="s">
        <v>1086</v>
      </c>
      <c r="Q262" s="68">
        <v>39</v>
      </c>
      <c r="R262" s="68">
        <v>21</v>
      </c>
      <c r="S262" s="68">
        <v>18</v>
      </c>
      <c r="U262" s="97" t="s">
        <v>964</v>
      </c>
      <c r="V262" s="68">
        <v>1032599</v>
      </c>
      <c r="W262" s="68">
        <v>41</v>
      </c>
      <c r="X262" s="68">
        <v>25</v>
      </c>
      <c r="Y262" s="68">
        <v>16</v>
      </c>
      <c r="AA262" s="66" t="s">
        <v>964</v>
      </c>
      <c r="AB262" s="121">
        <v>1032599</v>
      </c>
      <c r="AC262" s="121">
        <v>42</v>
      </c>
      <c r="AD262" s="121">
        <v>26</v>
      </c>
      <c r="AE262" s="121">
        <v>16</v>
      </c>
    </row>
    <row r="263" spans="1:31" ht="24" thickBot="1">
      <c r="A263" s="46" t="s">
        <v>321</v>
      </c>
      <c r="B263" s="94" t="s">
        <v>321</v>
      </c>
      <c r="C263" s="117">
        <v>139</v>
      </c>
      <c r="D263" s="33"/>
      <c r="E263" s="115" t="s">
        <v>321</v>
      </c>
      <c r="F263" s="115">
        <v>145</v>
      </c>
      <c r="G263" s="106"/>
      <c r="O263" s="68">
        <v>1731100</v>
      </c>
      <c r="P263" s="66" t="s">
        <v>1026</v>
      </c>
      <c r="Q263" s="68">
        <v>38</v>
      </c>
      <c r="R263" s="68">
        <v>20</v>
      </c>
      <c r="S263" s="68">
        <v>18</v>
      </c>
      <c r="U263" s="97" t="s">
        <v>1082</v>
      </c>
      <c r="V263" s="68">
        <v>3240099</v>
      </c>
      <c r="W263" s="68">
        <v>41</v>
      </c>
      <c r="X263" s="68">
        <v>21</v>
      </c>
      <c r="Y263" s="68">
        <v>20</v>
      </c>
      <c r="AA263" s="66" t="s">
        <v>1001</v>
      </c>
      <c r="AB263" s="121">
        <v>1359600</v>
      </c>
      <c r="AC263" s="121">
        <v>42</v>
      </c>
      <c r="AD263" s="121">
        <v>14</v>
      </c>
      <c r="AE263" s="121">
        <v>28</v>
      </c>
    </row>
    <row r="264" spans="1:31" ht="15.75" thickBot="1">
      <c r="A264" s="46" t="s">
        <v>889</v>
      </c>
      <c r="B264" s="93" t="s">
        <v>889</v>
      </c>
      <c r="C264" s="117">
        <v>12</v>
      </c>
      <c r="D264" s="33"/>
      <c r="E264" s="115" t="s">
        <v>889</v>
      </c>
      <c r="F264" s="115">
        <v>14</v>
      </c>
      <c r="G264" s="105"/>
      <c r="O264" s="68">
        <v>2950600</v>
      </c>
      <c r="P264" s="66" t="s">
        <v>1071</v>
      </c>
      <c r="Q264" s="68">
        <v>37</v>
      </c>
      <c r="R264" s="68">
        <v>33</v>
      </c>
      <c r="S264" s="68">
        <v>4</v>
      </c>
      <c r="U264" s="97" t="s">
        <v>1147</v>
      </c>
      <c r="V264" s="68">
        <v>4399105</v>
      </c>
      <c r="W264" s="68">
        <v>39</v>
      </c>
      <c r="X264" s="68">
        <v>36</v>
      </c>
      <c r="Y264" s="68">
        <v>3</v>
      </c>
      <c r="AA264" s="66" t="s">
        <v>1047</v>
      </c>
      <c r="AB264" s="121">
        <v>2319200</v>
      </c>
      <c r="AC264" s="121">
        <v>40</v>
      </c>
      <c r="AD264" s="121">
        <v>22</v>
      </c>
      <c r="AE264" s="121">
        <v>18</v>
      </c>
    </row>
    <row r="265" spans="1:31" ht="15.75" thickBot="1">
      <c r="A265" s="46" t="s">
        <v>268</v>
      </c>
      <c r="B265" s="94" t="s">
        <v>268</v>
      </c>
      <c r="C265" s="117">
        <v>188</v>
      </c>
      <c r="D265" s="33"/>
      <c r="E265" s="115" t="s">
        <v>268</v>
      </c>
      <c r="F265" s="115">
        <v>199</v>
      </c>
      <c r="G265" s="106"/>
      <c r="O265" s="68">
        <v>8011102</v>
      </c>
      <c r="P265" s="66" t="s">
        <v>1374</v>
      </c>
      <c r="Q265" s="68">
        <v>36</v>
      </c>
      <c r="R265" s="68">
        <v>32</v>
      </c>
      <c r="S265" s="68">
        <v>4</v>
      </c>
      <c r="U265" s="97" t="s">
        <v>1374</v>
      </c>
      <c r="V265" s="68">
        <v>8011102</v>
      </c>
      <c r="W265" s="68">
        <v>38</v>
      </c>
      <c r="X265" s="68">
        <v>33</v>
      </c>
      <c r="Y265" s="68">
        <v>5</v>
      </c>
      <c r="AA265" s="66" t="s">
        <v>1147</v>
      </c>
      <c r="AB265" s="121">
        <v>4399105</v>
      </c>
      <c r="AC265" s="121">
        <v>39</v>
      </c>
      <c r="AD265" s="121">
        <v>36</v>
      </c>
      <c r="AE265" s="121">
        <v>3</v>
      </c>
    </row>
    <row r="266" spans="1:31" ht="15.75" thickBot="1">
      <c r="A266" s="46" t="s">
        <v>682</v>
      </c>
      <c r="B266" s="93" t="s">
        <v>682</v>
      </c>
      <c r="C266" s="117">
        <v>30</v>
      </c>
      <c r="D266" s="33"/>
      <c r="E266" s="115" t="s">
        <v>682</v>
      </c>
      <c r="F266" s="115">
        <v>30</v>
      </c>
      <c r="G266" s="105"/>
      <c r="O266" s="68">
        <v>1821100</v>
      </c>
      <c r="P266" s="66" t="s">
        <v>1034</v>
      </c>
      <c r="Q266" s="68">
        <v>35</v>
      </c>
      <c r="R266" s="68">
        <v>29</v>
      </c>
      <c r="S266" s="68">
        <v>6</v>
      </c>
      <c r="U266" s="97" t="s">
        <v>1026</v>
      </c>
      <c r="V266" s="68">
        <v>1731100</v>
      </c>
      <c r="W266" s="68">
        <v>36</v>
      </c>
      <c r="X266" s="68">
        <v>19</v>
      </c>
      <c r="Y266" s="68">
        <v>17</v>
      </c>
      <c r="AA266" s="66" t="s">
        <v>1374</v>
      </c>
      <c r="AB266" s="121">
        <v>8011102</v>
      </c>
      <c r="AC266" s="121">
        <v>39</v>
      </c>
      <c r="AD266" s="121">
        <v>34</v>
      </c>
      <c r="AE266" s="121">
        <v>5</v>
      </c>
    </row>
    <row r="267" spans="1:31" ht="15.75" thickBot="1">
      <c r="A267" s="46" t="s">
        <v>867</v>
      </c>
      <c r="B267" s="94" t="s">
        <v>867</v>
      </c>
      <c r="C267" s="117">
        <v>10</v>
      </c>
      <c r="D267" s="33"/>
      <c r="E267" s="115" t="s">
        <v>867</v>
      </c>
      <c r="F267" s="115">
        <v>10</v>
      </c>
      <c r="G267" s="106"/>
      <c r="O267" s="68">
        <v>3314712</v>
      </c>
      <c r="P267" s="66" t="s">
        <v>1104</v>
      </c>
      <c r="Q267" s="68">
        <v>35</v>
      </c>
      <c r="R267" s="68">
        <v>32</v>
      </c>
      <c r="S267" s="68">
        <v>3</v>
      </c>
      <c r="U267" s="97" t="s">
        <v>1047</v>
      </c>
      <c r="V267" s="68">
        <v>2319200</v>
      </c>
      <c r="W267" s="68">
        <v>36</v>
      </c>
      <c r="X267" s="68">
        <v>19</v>
      </c>
      <c r="Y267" s="68">
        <v>17</v>
      </c>
      <c r="AA267" s="66" t="s">
        <v>1026</v>
      </c>
      <c r="AB267" s="121">
        <v>1731100</v>
      </c>
      <c r="AC267" s="121">
        <v>36</v>
      </c>
      <c r="AD267" s="121">
        <v>19</v>
      </c>
      <c r="AE267" s="121">
        <v>17</v>
      </c>
    </row>
    <row r="268" spans="1:31" ht="15.75" thickBot="1">
      <c r="A268" s="46" t="s">
        <v>868</v>
      </c>
      <c r="B268" s="93" t="s">
        <v>868</v>
      </c>
      <c r="C268" s="117">
        <v>9</v>
      </c>
      <c r="D268" s="33"/>
      <c r="E268" s="115" t="s">
        <v>868</v>
      </c>
      <c r="F268" s="115">
        <v>10</v>
      </c>
      <c r="G268" s="105"/>
      <c r="O268" s="68">
        <v>4399105</v>
      </c>
      <c r="P268" s="66" t="s">
        <v>1147</v>
      </c>
      <c r="Q268" s="68">
        <v>35</v>
      </c>
      <c r="R268" s="68">
        <v>32</v>
      </c>
      <c r="S268" s="68">
        <v>3</v>
      </c>
      <c r="U268" s="97" t="s">
        <v>1034</v>
      </c>
      <c r="V268" s="68">
        <v>1821100</v>
      </c>
      <c r="W268" s="68">
        <v>35</v>
      </c>
      <c r="X268" s="68">
        <v>29</v>
      </c>
      <c r="Y268" s="68">
        <v>6</v>
      </c>
      <c r="AA268" s="66" t="s">
        <v>1230</v>
      </c>
      <c r="AB268" s="121">
        <v>4754703</v>
      </c>
      <c r="AC268" s="121">
        <v>36</v>
      </c>
      <c r="AD268" s="121">
        <v>29</v>
      </c>
      <c r="AE268" s="121">
        <v>7</v>
      </c>
    </row>
    <row r="269" spans="1:31" ht="15.75" thickBot="1">
      <c r="A269" s="46" t="s">
        <v>609</v>
      </c>
      <c r="B269" s="94" t="s">
        <v>609</v>
      </c>
      <c r="C269" s="117">
        <v>45</v>
      </c>
      <c r="D269" s="33"/>
      <c r="E269" s="115" t="s">
        <v>609</v>
      </c>
      <c r="F269" s="115">
        <v>45</v>
      </c>
      <c r="G269" s="106"/>
      <c r="O269" s="68">
        <v>9603304</v>
      </c>
      <c r="P269" s="66" t="s">
        <v>1443</v>
      </c>
      <c r="Q269" s="68">
        <v>35</v>
      </c>
      <c r="R269" s="68">
        <v>23</v>
      </c>
      <c r="S269" s="68">
        <v>12</v>
      </c>
      <c r="U269" s="97" t="s">
        <v>1104</v>
      </c>
      <c r="V269" s="68">
        <v>3314712</v>
      </c>
      <c r="W269" s="68">
        <v>35</v>
      </c>
      <c r="X269" s="68">
        <v>33</v>
      </c>
      <c r="Y269" s="68">
        <v>2</v>
      </c>
      <c r="AA269" s="66" t="s">
        <v>1034</v>
      </c>
      <c r="AB269" s="121">
        <v>1821100</v>
      </c>
      <c r="AC269" s="121">
        <v>35</v>
      </c>
      <c r="AD269" s="121">
        <v>29</v>
      </c>
      <c r="AE269" s="121">
        <v>6</v>
      </c>
    </row>
    <row r="270" spans="1:31" ht="24" thickBot="1">
      <c r="A270" s="46" t="s">
        <v>228</v>
      </c>
      <c r="B270" s="93" t="s">
        <v>228</v>
      </c>
      <c r="C270" s="117">
        <v>235</v>
      </c>
      <c r="D270" s="33"/>
      <c r="E270" s="115" t="s">
        <v>228</v>
      </c>
      <c r="F270" s="115">
        <v>261</v>
      </c>
      <c r="G270" s="105"/>
      <c r="O270" s="68">
        <v>2319200</v>
      </c>
      <c r="P270" s="66" t="s">
        <v>1047</v>
      </c>
      <c r="Q270" s="68">
        <v>34</v>
      </c>
      <c r="R270" s="68">
        <v>18</v>
      </c>
      <c r="S270" s="68">
        <v>16</v>
      </c>
      <c r="U270" s="97" t="s">
        <v>1230</v>
      </c>
      <c r="V270" s="68">
        <v>4754703</v>
      </c>
      <c r="W270" s="68">
        <v>35</v>
      </c>
      <c r="X270" s="68">
        <v>27</v>
      </c>
      <c r="Y270" s="68">
        <v>8</v>
      </c>
      <c r="AA270" s="66" t="s">
        <v>1085</v>
      </c>
      <c r="AB270" s="121">
        <v>3292202</v>
      </c>
      <c r="AC270" s="121">
        <v>35</v>
      </c>
      <c r="AD270" s="121">
        <v>15</v>
      </c>
      <c r="AE270" s="121">
        <v>20</v>
      </c>
    </row>
    <row r="271" spans="1:31" ht="15.75" thickBot="1">
      <c r="A271" s="46" t="s">
        <v>232</v>
      </c>
      <c r="B271" s="94" t="s">
        <v>232</v>
      </c>
      <c r="C271" s="117">
        <v>234</v>
      </c>
      <c r="D271" s="33"/>
      <c r="E271" s="115" t="s">
        <v>232</v>
      </c>
      <c r="F271" s="115">
        <v>244</v>
      </c>
      <c r="G271" s="106"/>
      <c r="O271" s="68">
        <v>7732202</v>
      </c>
      <c r="P271" s="66" t="s">
        <v>1363</v>
      </c>
      <c r="Q271" s="68">
        <v>34</v>
      </c>
      <c r="R271" s="68">
        <v>25</v>
      </c>
      <c r="S271" s="68">
        <v>9</v>
      </c>
      <c r="U271" s="97" t="s">
        <v>1363</v>
      </c>
      <c r="V271" s="68">
        <v>7732202</v>
      </c>
      <c r="W271" s="68">
        <v>35</v>
      </c>
      <c r="X271" s="68">
        <v>26</v>
      </c>
      <c r="Y271" s="68">
        <v>9</v>
      </c>
      <c r="AA271" s="66" t="s">
        <v>1104</v>
      </c>
      <c r="AB271" s="121">
        <v>3314712</v>
      </c>
      <c r="AC271" s="121">
        <v>35</v>
      </c>
      <c r="AD271" s="121">
        <v>33</v>
      </c>
      <c r="AE271" s="121">
        <v>2</v>
      </c>
    </row>
    <row r="272" spans="1:31" ht="24" thickBot="1">
      <c r="A272" s="46" t="s">
        <v>900</v>
      </c>
      <c r="B272" s="93" t="s">
        <v>900</v>
      </c>
      <c r="C272" s="117">
        <v>7</v>
      </c>
      <c r="D272" s="33"/>
      <c r="E272" s="115" t="s">
        <v>900</v>
      </c>
      <c r="F272" s="115">
        <v>7</v>
      </c>
      <c r="G272" s="105"/>
      <c r="O272" s="68">
        <v>1033302</v>
      </c>
      <c r="P272" s="66" t="s">
        <v>966</v>
      </c>
      <c r="Q272" s="68">
        <v>32</v>
      </c>
      <c r="R272" s="68">
        <v>22</v>
      </c>
      <c r="S272" s="68">
        <v>10</v>
      </c>
      <c r="U272" s="97" t="s">
        <v>1443</v>
      </c>
      <c r="V272" s="68">
        <v>9603304</v>
      </c>
      <c r="W272" s="68">
        <v>35</v>
      </c>
      <c r="X272" s="68">
        <v>22</v>
      </c>
      <c r="Y272" s="68">
        <v>13</v>
      </c>
      <c r="AA272" s="66" t="s">
        <v>1107</v>
      </c>
      <c r="AB272" s="121">
        <v>3314799</v>
      </c>
      <c r="AC272" s="121">
        <v>35</v>
      </c>
      <c r="AD272" s="121">
        <v>28</v>
      </c>
      <c r="AE272" s="121">
        <v>7</v>
      </c>
    </row>
    <row r="273" spans="1:31" ht="24" thickBot="1">
      <c r="A273" s="46" t="s">
        <v>615</v>
      </c>
      <c r="B273" s="94" t="s">
        <v>615</v>
      </c>
      <c r="C273" s="117">
        <v>35</v>
      </c>
      <c r="D273" s="33"/>
      <c r="E273" s="115" t="s">
        <v>615</v>
      </c>
      <c r="F273" s="115">
        <v>37</v>
      </c>
      <c r="G273" s="106"/>
      <c r="O273" s="68">
        <v>3314709</v>
      </c>
      <c r="P273" s="66" t="s">
        <v>1101</v>
      </c>
      <c r="Q273" s="68">
        <v>32</v>
      </c>
      <c r="R273" s="68">
        <v>24</v>
      </c>
      <c r="S273" s="68">
        <v>8</v>
      </c>
      <c r="U273" s="97" t="s">
        <v>1107</v>
      </c>
      <c r="V273" s="68">
        <v>3314799</v>
      </c>
      <c r="W273" s="68">
        <v>34</v>
      </c>
      <c r="X273" s="68">
        <v>27</v>
      </c>
      <c r="Y273" s="68">
        <v>7</v>
      </c>
      <c r="AA273" s="66" t="s">
        <v>1363</v>
      </c>
      <c r="AB273" s="121">
        <v>7732202</v>
      </c>
      <c r="AC273" s="121">
        <v>35</v>
      </c>
      <c r="AD273" s="121">
        <v>26</v>
      </c>
      <c r="AE273" s="121">
        <v>9</v>
      </c>
    </row>
    <row r="274" spans="1:31" ht="24" thickBot="1">
      <c r="A274" s="46" t="s">
        <v>491</v>
      </c>
      <c r="B274" s="93" t="s">
        <v>491</v>
      </c>
      <c r="C274" s="117">
        <v>72</v>
      </c>
      <c r="D274" s="33"/>
      <c r="E274" s="115" t="s">
        <v>491</v>
      </c>
      <c r="F274" s="115">
        <v>79</v>
      </c>
      <c r="G274" s="105"/>
      <c r="O274" s="68">
        <v>3314799</v>
      </c>
      <c r="P274" s="66" t="s">
        <v>1107</v>
      </c>
      <c r="Q274" s="68">
        <v>32</v>
      </c>
      <c r="R274" s="68">
        <v>26</v>
      </c>
      <c r="S274" s="68">
        <v>6</v>
      </c>
      <c r="U274" s="97" t="s">
        <v>1085</v>
      </c>
      <c r="V274" s="68">
        <v>3292202</v>
      </c>
      <c r="W274" s="68">
        <v>33</v>
      </c>
      <c r="X274" s="68">
        <v>13</v>
      </c>
      <c r="Y274" s="68">
        <v>20</v>
      </c>
      <c r="AA274" s="66" t="s">
        <v>1443</v>
      </c>
      <c r="AB274" s="121">
        <v>9603304</v>
      </c>
      <c r="AC274" s="121">
        <v>35</v>
      </c>
      <c r="AD274" s="121">
        <v>22</v>
      </c>
      <c r="AE274" s="121">
        <v>13</v>
      </c>
    </row>
    <row r="275" spans="1:31" ht="24" thickBot="1">
      <c r="A275" s="46" t="s">
        <v>275</v>
      </c>
      <c r="B275" s="94" t="s">
        <v>275</v>
      </c>
      <c r="C275" s="117">
        <v>169</v>
      </c>
      <c r="D275" s="33"/>
      <c r="E275" s="115" t="s">
        <v>275</v>
      </c>
      <c r="F275" s="115">
        <v>171</v>
      </c>
      <c r="G275" s="106"/>
      <c r="O275" s="68">
        <v>4754703</v>
      </c>
      <c r="P275" s="66" t="s">
        <v>1230</v>
      </c>
      <c r="Q275" s="68">
        <v>32</v>
      </c>
      <c r="R275" s="68">
        <v>24</v>
      </c>
      <c r="S275" s="68">
        <v>8</v>
      </c>
      <c r="U275" s="97" t="s">
        <v>1101</v>
      </c>
      <c r="V275" s="68">
        <v>3314709</v>
      </c>
      <c r="W275" s="68">
        <v>33</v>
      </c>
      <c r="X275" s="68">
        <v>25</v>
      </c>
      <c r="Y275" s="68">
        <v>8</v>
      </c>
      <c r="AA275" s="66" t="s">
        <v>966</v>
      </c>
      <c r="AB275" s="121">
        <v>1033302</v>
      </c>
      <c r="AC275" s="121">
        <v>34</v>
      </c>
      <c r="AD275" s="121">
        <v>24</v>
      </c>
      <c r="AE275" s="121">
        <v>10</v>
      </c>
    </row>
    <row r="276" spans="1:31" ht="24" thickBot="1">
      <c r="A276" s="46" t="s">
        <v>117</v>
      </c>
      <c r="B276" s="93" t="s">
        <v>117</v>
      </c>
      <c r="C276" s="117">
        <v>698</v>
      </c>
      <c r="D276" s="33"/>
      <c r="E276" s="115" t="s">
        <v>117</v>
      </c>
      <c r="F276" s="115">
        <v>739</v>
      </c>
      <c r="G276" s="105"/>
      <c r="O276" s="68">
        <v>9601703</v>
      </c>
      <c r="P276" s="66" t="s">
        <v>1439</v>
      </c>
      <c r="Q276" s="68">
        <v>32</v>
      </c>
      <c r="R276" s="68">
        <v>6</v>
      </c>
      <c r="S276" s="68">
        <v>26</v>
      </c>
      <c r="U276" s="97" t="s">
        <v>1248</v>
      </c>
      <c r="V276" s="68">
        <v>4771703</v>
      </c>
      <c r="W276" s="68">
        <v>33</v>
      </c>
      <c r="X276" s="68">
        <v>24</v>
      </c>
      <c r="Y276" s="68">
        <v>9</v>
      </c>
      <c r="AA276" s="66" t="s">
        <v>1101</v>
      </c>
      <c r="AB276" s="121">
        <v>3314709</v>
      </c>
      <c r="AC276" s="121">
        <v>33</v>
      </c>
      <c r="AD276" s="121">
        <v>25</v>
      </c>
      <c r="AE276" s="121">
        <v>8</v>
      </c>
    </row>
    <row r="277" spans="1:31" ht="23.25" thickBot="1">
      <c r="A277" s="46" t="s">
        <v>195</v>
      </c>
      <c r="B277" s="94" t="s">
        <v>195</v>
      </c>
      <c r="C277" s="117">
        <v>311</v>
      </c>
      <c r="D277" s="33"/>
      <c r="E277" s="115" t="s">
        <v>195</v>
      </c>
      <c r="F277" s="115">
        <v>337</v>
      </c>
      <c r="G277" s="106"/>
      <c r="O277" s="68">
        <v>4771703</v>
      </c>
      <c r="P277" s="66" t="s">
        <v>1248</v>
      </c>
      <c r="Q277" s="68">
        <v>31</v>
      </c>
      <c r="R277" s="68">
        <v>22</v>
      </c>
      <c r="S277" s="68">
        <v>9</v>
      </c>
      <c r="U277" s="97" t="s">
        <v>966</v>
      </c>
      <c r="V277" s="68">
        <v>1033302</v>
      </c>
      <c r="W277" s="68">
        <v>32</v>
      </c>
      <c r="X277" s="68">
        <v>22</v>
      </c>
      <c r="Y277" s="68">
        <v>10</v>
      </c>
      <c r="AA277" s="66" t="s">
        <v>1248</v>
      </c>
      <c r="AB277" s="121">
        <v>4771703</v>
      </c>
      <c r="AC277" s="121">
        <v>33</v>
      </c>
      <c r="AD277" s="121">
        <v>24</v>
      </c>
      <c r="AE277" s="121">
        <v>9</v>
      </c>
    </row>
    <row r="278" spans="1:31" ht="15.75" thickBot="1">
      <c r="A278" s="46" t="s">
        <v>484</v>
      </c>
      <c r="B278" s="93" t="s">
        <v>484</v>
      </c>
      <c r="C278" s="117">
        <v>78</v>
      </c>
      <c r="D278" s="33"/>
      <c r="E278" s="115" t="s">
        <v>484</v>
      </c>
      <c r="F278" s="115">
        <v>88</v>
      </c>
      <c r="G278" s="105"/>
      <c r="O278" s="68">
        <v>1414200</v>
      </c>
      <c r="P278" s="66" t="s">
        <v>1009</v>
      </c>
      <c r="Q278" s="68">
        <v>30</v>
      </c>
      <c r="R278" s="68">
        <v>17</v>
      </c>
      <c r="S278" s="68">
        <v>13</v>
      </c>
      <c r="U278" s="97" t="s">
        <v>1439</v>
      </c>
      <c r="V278" s="68">
        <v>9601703</v>
      </c>
      <c r="W278" s="68">
        <v>32</v>
      </c>
      <c r="X278" s="68">
        <v>6</v>
      </c>
      <c r="Y278" s="68">
        <v>26</v>
      </c>
      <c r="AA278" s="66" t="s">
        <v>1439</v>
      </c>
      <c r="AB278" s="121">
        <v>9601703</v>
      </c>
      <c r="AC278" s="121">
        <v>33</v>
      </c>
      <c r="AD278" s="121">
        <v>6</v>
      </c>
      <c r="AE278" s="121">
        <v>27</v>
      </c>
    </row>
    <row r="279" spans="1:31" ht="24" thickBot="1">
      <c r="A279" s="46" t="s">
        <v>733</v>
      </c>
      <c r="B279" s="94" t="s">
        <v>733</v>
      </c>
      <c r="C279" s="117">
        <v>24</v>
      </c>
      <c r="D279" s="33"/>
      <c r="E279" s="115" t="s">
        <v>733</v>
      </c>
      <c r="F279" s="115">
        <v>27</v>
      </c>
      <c r="G279" s="106"/>
      <c r="O279" s="68">
        <v>2330305</v>
      </c>
      <c r="P279" s="66" t="s">
        <v>1050</v>
      </c>
      <c r="Q279" s="68">
        <v>30</v>
      </c>
      <c r="R279" s="68">
        <v>26</v>
      </c>
      <c r="S279" s="68">
        <v>4</v>
      </c>
      <c r="U279" s="97" t="s">
        <v>1009</v>
      </c>
      <c r="V279" s="68">
        <v>1414200</v>
      </c>
      <c r="W279" s="68">
        <v>31</v>
      </c>
      <c r="X279" s="68">
        <v>17</v>
      </c>
      <c r="Y279" s="68">
        <v>14</v>
      </c>
      <c r="AA279" s="66" t="s">
        <v>1009</v>
      </c>
      <c r="AB279" s="121">
        <v>1414200</v>
      </c>
      <c r="AC279" s="121">
        <v>32</v>
      </c>
      <c r="AD279" s="121">
        <v>17</v>
      </c>
      <c r="AE279" s="121">
        <v>15</v>
      </c>
    </row>
    <row r="280" spans="1:31" ht="15.75" thickBot="1">
      <c r="A280" s="46" t="s">
        <v>326</v>
      </c>
      <c r="B280" s="93" t="s">
        <v>326</v>
      </c>
      <c r="C280" s="117">
        <v>143</v>
      </c>
      <c r="D280" s="33"/>
      <c r="E280" s="115" t="s">
        <v>326</v>
      </c>
      <c r="F280" s="115">
        <v>147</v>
      </c>
      <c r="G280" s="105"/>
      <c r="O280" s="68">
        <v>8292000</v>
      </c>
      <c r="P280" s="66" t="s">
        <v>1387</v>
      </c>
      <c r="Q280" s="68">
        <v>30</v>
      </c>
      <c r="R280" s="68">
        <v>17</v>
      </c>
      <c r="S280" s="68">
        <v>13</v>
      </c>
      <c r="U280" s="97" t="s">
        <v>1387</v>
      </c>
      <c r="V280" s="68">
        <v>8292000</v>
      </c>
      <c r="W280" s="68">
        <v>31</v>
      </c>
      <c r="X280" s="68">
        <v>18</v>
      </c>
      <c r="Y280" s="68">
        <v>13</v>
      </c>
      <c r="AA280" s="66" t="s">
        <v>1387</v>
      </c>
      <c r="AB280" s="121">
        <v>8292000</v>
      </c>
      <c r="AC280" s="121">
        <v>32</v>
      </c>
      <c r="AD280" s="121">
        <v>18</v>
      </c>
      <c r="AE280" s="121">
        <v>14</v>
      </c>
    </row>
    <row r="281" spans="1:31" ht="24" thickBot="1">
      <c r="A281" s="46" t="s">
        <v>829</v>
      </c>
      <c r="B281" s="94" t="s">
        <v>829</v>
      </c>
      <c r="C281" s="117">
        <v>11</v>
      </c>
      <c r="D281" s="33"/>
      <c r="E281" s="115" t="s">
        <v>829</v>
      </c>
      <c r="F281" s="115">
        <v>11</v>
      </c>
      <c r="G281" s="106"/>
      <c r="O281" s="68">
        <v>7733100</v>
      </c>
      <c r="P281" s="66" t="s">
        <v>1364</v>
      </c>
      <c r="Q281" s="68">
        <v>29</v>
      </c>
      <c r="R281" s="68">
        <v>23</v>
      </c>
      <c r="S281" s="68">
        <v>6</v>
      </c>
      <c r="U281" s="97" t="s">
        <v>1105</v>
      </c>
      <c r="V281" s="68">
        <v>3314719</v>
      </c>
      <c r="W281" s="68">
        <v>30</v>
      </c>
      <c r="X281" s="68">
        <v>26</v>
      </c>
      <c r="Y281" s="68">
        <v>4</v>
      </c>
      <c r="AA281" s="66" t="s">
        <v>1105</v>
      </c>
      <c r="AB281" s="121">
        <v>3314719</v>
      </c>
      <c r="AC281" s="121">
        <v>31</v>
      </c>
      <c r="AD281" s="121">
        <v>27</v>
      </c>
      <c r="AE281" s="121">
        <v>4</v>
      </c>
    </row>
    <row r="282" spans="1:31" ht="15.75" thickBot="1">
      <c r="A282" s="46" t="s">
        <v>603</v>
      </c>
      <c r="B282" s="93" t="s">
        <v>603</v>
      </c>
      <c r="C282" s="117">
        <v>42</v>
      </c>
      <c r="D282" s="33"/>
      <c r="E282" s="115" t="s">
        <v>603</v>
      </c>
      <c r="F282" s="115">
        <v>44</v>
      </c>
      <c r="G282" s="105"/>
      <c r="O282" s="68">
        <v>1822999</v>
      </c>
      <c r="P282" s="66" t="s">
        <v>1036</v>
      </c>
      <c r="Q282" s="68">
        <v>28</v>
      </c>
      <c r="R282" s="68">
        <v>19</v>
      </c>
      <c r="S282" s="68">
        <v>9</v>
      </c>
      <c r="U282" s="97" t="s">
        <v>1050</v>
      </c>
      <c r="V282" s="68">
        <v>2330305</v>
      </c>
      <c r="W282" s="68">
        <v>29</v>
      </c>
      <c r="X282" s="68">
        <v>25</v>
      </c>
      <c r="Y282" s="68">
        <v>4</v>
      </c>
      <c r="AA282" s="66" t="s">
        <v>1445</v>
      </c>
      <c r="AB282" s="121">
        <v>9609202</v>
      </c>
      <c r="AC282" s="121">
        <v>31</v>
      </c>
      <c r="AD282" s="121">
        <v>7</v>
      </c>
      <c r="AE282" s="121">
        <v>24</v>
      </c>
    </row>
    <row r="283" spans="1:31" ht="24" thickBot="1">
      <c r="A283" s="46" t="s">
        <v>529</v>
      </c>
      <c r="B283" s="94" t="s">
        <v>529</v>
      </c>
      <c r="C283" s="117">
        <v>67</v>
      </c>
      <c r="D283" s="33"/>
      <c r="E283" s="115" t="s">
        <v>529</v>
      </c>
      <c r="F283" s="115">
        <v>69</v>
      </c>
      <c r="G283" s="106"/>
      <c r="O283" s="68">
        <v>3314719</v>
      </c>
      <c r="P283" s="66" t="s">
        <v>1105</v>
      </c>
      <c r="Q283" s="68">
        <v>28</v>
      </c>
      <c r="R283" s="68">
        <v>24</v>
      </c>
      <c r="S283" s="68">
        <v>4</v>
      </c>
      <c r="U283" s="97" t="s">
        <v>1364</v>
      </c>
      <c r="V283" s="68">
        <v>7733100</v>
      </c>
      <c r="W283" s="68">
        <v>29</v>
      </c>
      <c r="X283" s="68">
        <v>23</v>
      </c>
      <c r="Y283" s="68">
        <v>6</v>
      </c>
      <c r="AA283" s="66" t="s">
        <v>1416</v>
      </c>
      <c r="AB283" s="121">
        <v>9002702</v>
      </c>
      <c r="AC283" s="121">
        <v>30</v>
      </c>
      <c r="AD283" s="121">
        <v>21</v>
      </c>
      <c r="AE283" s="121">
        <v>9</v>
      </c>
    </row>
    <row r="284" spans="1:31" ht="15.75" thickBot="1">
      <c r="A284" s="46" t="s">
        <v>417</v>
      </c>
      <c r="B284" s="93" t="s">
        <v>417</v>
      </c>
      <c r="C284" s="117">
        <v>86</v>
      </c>
      <c r="D284" s="33"/>
      <c r="E284" s="115" t="s">
        <v>417</v>
      </c>
      <c r="F284" s="115">
        <v>89</v>
      </c>
      <c r="G284" s="105"/>
      <c r="O284" s="68">
        <v>4923002</v>
      </c>
      <c r="P284" s="66" t="s">
        <v>1273</v>
      </c>
      <c r="Q284" s="68">
        <v>28</v>
      </c>
      <c r="R284" s="68">
        <v>26</v>
      </c>
      <c r="S284" s="68">
        <v>2</v>
      </c>
      <c r="U284" s="97" t="s">
        <v>1416</v>
      </c>
      <c r="V284" s="68">
        <v>9002702</v>
      </c>
      <c r="W284" s="68">
        <v>29</v>
      </c>
      <c r="X284" s="68">
        <v>20</v>
      </c>
      <c r="Y284" s="68">
        <v>9</v>
      </c>
      <c r="AA284" s="66" t="s">
        <v>1050</v>
      </c>
      <c r="AB284" s="121">
        <v>2330305</v>
      </c>
      <c r="AC284" s="121">
        <v>29</v>
      </c>
      <c r="AD284" s="121">
        <v>25</v>
      </c>
      <c r="AE284" s="121">
        <v>4</v>
      </c>
    </row>
    <row r="285" spans="1:31" ht="15.75" thickBot="1">
      <c r="A285" s="46" t="s">
        <v>635</v>
      </c>
      <c r="B285" s="94" t="s">
        <v>635</v>
      </c>
      <c r="C285" s="117">
        <v>38</v>
      </c>
      <c r="D285" s="33"/>
      <c r="E285" s="115" t="s">
        <v>635</v>
      </c>
      <c r="F285" s="115">
        <v>38</v>
      </c>
      <c r="G285" s="106"/>
      <c r="O285" s="68">
        <v>9002702</v>
      </c>
      <c r="P285" s="66" t="s">
        <v>1416</v>
      </c>
      <c r="Q285" s="68">
        <v>28</v>
      </c>
      <c r="R285" s="68">
        <v>19</v>
      </c>
      <c r="S285" s="68">
        <v>9</v>
      </c>
      <c r="U285" s="97" t="s">
        <v>1445</v>
      </c>
      <c r="V285" s="68">
        <v>9609202</v>
      </c>
      <c r="W285" s="68">
        <v>29</v>
      </c>
      <c r="X285" s="68">
        <v>7</v>
      </c>
      <c r="Y285" s="68">
        <v>22</v>
      </c>
      <c r="AA285" s="66" t="s">
        <v>1364</v>
      </c>
      <c r="AB285" s="121">
        <v>7733100</v>
      </c>
      <c r="AC285" s="121">
        <v>29</v>
      </c>
      <c r="AD285" s="121">
        <v>23</v>
      </c>
      <c r="AE285" s="121">
        <v>6</v>
      </c>
    </row>
    <row r="286" spans="1:31" ht="23.25" thickBot="1">
      <c r="A286" s="46" t="s">
        <v>153</v>
      </c>
      <c r="B286" s="93" t="s">
        <v>153</v>
      </c>
      <c r="C286" s="117">
        <v>437</v>
      </c>
      <c r="D286" s="33"/>
      <c r="E286" s="115" t="s">
        <v>153</v>
      </c>
      <c r="F286" s="115">
        <v>456</v>
      </c>
      <c r="G286" s="105"/>
      <c r="O286" s="68">
        <v>9609202</v>
      </c>
      <c r="P286" s="66" t="s">
        <v>1445</v>
      </c>
      <c r="Q286" s="68">
        <v>28</v>
      </c>
      <c r="R286" s="68">
        <v>6</v>
      </c>
      <c r="S286" s="68">
        <v>22</v>
      </c>
      <c r="U286" s="97" t="s">
        <v>971</v>
      </c>
      <c r="V286" s="68">
        <v>1064300</v>
      </c>
      <c r="W286" s="68">
        <v>28</v>
      </c>
      <c r="X286" s="68">
        <v>17</v>
      </c>
      <c r="Y286" s="68">
        <v>11</v>
      </c>
      <c r="AA286" s="66" t="s">
        <v>971</v>
      </c>
      <c r="AB286" s="121">
        <v>1064300</v>
      </c>
      <c r="AC286" s="121">
        <v>28</v>
      </c>
      <c r="AD286" s="121">
        <v>17</v>
      </c>
      <c r="AE286" s="121">
        <v>11</v>
      </c>
    </row>
    <row r="287" spans="1:31" ht="24" thickBot="1">
      <c r="A287" s="46" t="s">
        <v>780</v>
      </c>
      <c r="B287" s="94" t="s">
        <v>780</v>
      </c>
      <c r="C287" s="117">
        <v>19</v>
      </c>
      <c r="D287" s="33"/>
      <c r="E287" s="115" t="s">
        <v>780</v>
      </c>
      <c r="F287" s="115">
        <v>22</v>
      </c>
      <c r="G287" s="106"/>
      <c r="O287" s="68">
        <v>3292202</v>
      </c>
      <c r="P287" s="66" t="s">
        <v>1085</v>
      </c>
      <c r="Q287" s="68">
        <v>27</v>
      </c>
      <c r="R287" s="68">
        <v>12</v>
      </c>
      <c r="S287" s="68">
        <v>15</v>
      </c>
      <c r="U287" s="97" t="s">
        <v>1036</v>
      </c>
      <c r="V287" s="68">
        <v>1822999</v>
      </c>
      <c r="W287" s="68">
        <v>28</v>
      </c>
      <c r="X287" s="68">
        <v>19</v>
      </c>
      <c r="Y287" s="68">
        <v>9</v>
      </c>
      <c r="AA287" s="66" t="s">
        <v>1036</v>
      </c>
      <c r="AB287" s="121">
        <v>1822999</v>
      </c>
      <c r="AC287" s="121">
        <v>28</v>
      </c>
      <c r="AD287" s="121">
        <v>19</v>
      </c>
      <c r="AE287" s="121">
        <v>9</v>
      </c>
    </row>
    <row r="288" spans="1:31" ht="15.75" thickBot="1">
      <c r="A288" s="46" t="s">
        <v>492</v>
      </c>
      <c r="B288" s="93" t="s">
        <v>492</v>
      </c>
      <c r="C288" s="117">
        <v>64</v>
      </c>
      <c r="D288" s="33"/>
      <c r="E288" s="115" t="s">
        <v>492</v>
      </c>
      <c r="F288" s="115">
        <v>65</v>
      </c>
      <c r="G288" s="105"/>
      <c r="O288" s="68">
        <v>161003</v>
      </c>
      <c r="P288" s="66" t="s">
        <v>943</v>
      </c>
      <c r="Q288" s="68">
        <v>26</v>
      </c>
      <c r="R288" s="68">
        <v>20</v>
      </c>
      <c r="S288" s="68">
        <v>6</v>
      </c>
      <c r="U288" s="97" t="s">
        <v>1090</v>
      </c>
      <c r="V288" s="68">
        <v>3299006</v>
      </c>
      <c r="W288" s="68">
        <v>27</v>
      </c>
      <c r="X288" s="68">
        <v>11</v>
      </c>
      <c r="Y288" s="68">
        <v>16</v>
      </c>
      <c r="AA288" s="66" t="s">
        <v>1090</v>
      </c>
      <c r="AB288" s="121">
        <v>3299006</v>
      </c>
      <c r="AC288" s="121">
        <v>28</v>
      </c>
      <c r="AD288" s="121">
        <v>10</v>
      </c>
      <c r="AE288" s="121">
        <v>18</v>
      </c>
    </row>
    <row r="289" spans="1:31" ht="15.75" thickBot="1">
      <c r="A289" s="46" t="s">
        <v>734</v>
      </c>
      <c r="B289" s="94" t="s">
        <v>734</v>
      </c>
      <c r="C289" s="117">
        <v>28</v>
      </c>
      <c r="D289" s="33"/>
      <c r="E289" s="115" t="s">
        <v>734</v>
      </c>
      <c r="F289" s="115">
        <v>27</v>
      </c>
      <c r="G289" s="106"/>
      <c r="O289" s="68">
        <v>3220500</v>
      </c>
      <c r="P289" s="66" t="s">
        <v>1079</v>
      </c>
      <c r="Q289" s="68">
        <v>26</v>
      </c>
      <c r="R289" s="68">
        <v>24</v>
      </c>
      <c r="S289" s="68">
        <v>2</v>
      </c>
      <c r="U289" s="97" t="s">
        <v>1132</v>
      </c>
      <c r="V289" s="68">
        <v>4322303</v>
      </c>
      <c r="W289" s="68">
        <v>27</v>
      </c>
      <c r="X289" s="68">
        <v>24</v>
      </c>
      <c r="Y289" s="68">
        <v>3</v>
      </c>
      <c r="AA289" s="66" t="s">
        <v>961</v>
      </c>
      <c r="AB289" s="121">
        <v>1012101</v>
      </c>
      <c r="AC289" s="121">
        <v>27</v>
      </c>
      <c r="AD289" s="121">
        <v>16</v>
      </c>
      <c r="AE289" s="121">
        <v>11</v>
      </c>
    </row>
    <row r="290" spans="1:31" ht="23.25" thickBot="1">
      <c r="A290" s="46" t="s">
        <v>746</v>
      </c>
      <c r="B290" s="93" t="s">
        <v>746</v>
      </c>
      <c r="C290" s="117">
        <v>24</v>
      </c>
      <c r="D290" s="33"/>
      <c r="E290" s="115" t="s">
        <v>746</v>
      </c>
      <c r="F290" s="115">
        <v>29</v>
      </c>
      <c r="G290" s="105"/>
      <c r="O290" s="68">
        <v>3299006</v>
      </c>
      <c r="P290" s="66" t="s">
        <v>1090</v>
      </c>
      <c r="Q290" s="68">
        <v>26</v>
      </c>
      <c r="R290" s="68">
        <v>11</v>
      </c>
      <c r="S290" s="68">
        <v>15</v>
      </c>
      <c r="U290" s="97" t="s">
        <v>1273</v>
      </c>
      <c r="V290" s="68">
        <v>4923002</v>
      </c>
      <c r="W290" s="68">
        <v>27</v>
      </c>
      <c r="X290" s="68">
        <v>25</v>
      </c>
      <c r="Y290" s="68">
        <v>2</v>
      </c>
      <c r="AA290" s="66" t="s">
        <v>1132</v>
      </c>
      <c r="AB290" s="121">
        <v>4322303</v>
      </c>
      <c r="AC290" s="121">
        <v>27</v>
      </c>
      <c r="AD290" s="121">
        <v>24</v>
      </c>
      <c r="AE290" s="121">
        <v>3</v>
      </c>
    </row>
    <row r="291" spans="1:31" ht="24" thickBot="1">
      <c r="A291" s="46" t="s">
        <v>245</v>
      </c>
      <c r="B291" s="94" t="s">
        <v>245</v>
      </c>
      <c r="C291" s="117">
        <v>207</v>
      </c>
      <c r="D291" s="33"/>
      <c r="E291" s="115" t="s">
        <v>245</v>
      </c>
      <c r="F291" s="115">
        <v>228</v>
      </c>
      <c r="G291" s="106"/>
      <c r="O291" s="68">
        <v>4322303</v>
      </c>
      <c r="P291" s="66" t="s">
        <v>1132</v>
      </c>
      <c r="Q291" s="68">
        <v>26</v>
      </c>
      <c r="R291" s="68">
        <v>23</v>
      </c>
      <c r="S291" s="68">
        <v>3</v>
      </c>
      <c r="U291" s="97" t="s">
        <v>943</v>
      </c>
      <c r="V291" s="68">
        <v>161003</v>
      </c>
      <c r="W291" s="68">
        <v>26</v>
      </c>
      <c r="X291" s="68">
        <v>20</v>
      </c>
      <c r="Y291" s="68">
        <v>6</v>
      </c>
      <c r="AA291" s="66" t="s">
        <v>1273</v>
      </c>
      <c r="AB291" s="121">
        <v>4923002</v>
      </c>
      <c r="AC291" s="121">
        <v>27</v>
      </c>
      <c r="AD291" s="121">
        <v>25</v>
      </c>
      <c r="AE291" s="121">
        <v>2</v>
      </c>
    </row>
    <row r="292" spans="1:31" ht="15.75" thickBot="1">
      <c r="A292" s="46" t="s">
        <v>655</v>
      </c>
      <c r="B292" s="93" t="s">
        <v>655</v>
      </c>
      <c r="C292" s="117">
        <v>35</v>
      </c>
      <c r="D292" s="33"/>
      <c r="E292" s="115" t="s">
        <v>655</v>
      </c>
      <c r="F292" s="115">
        <v>35</v>
      </c>
      <c r="G292" s="105"/>
      <c r="O292" s="68">
        <v>1064300</v>
      </c>
      <c r="P292" s="66" t="s">
        <v>971</v>
      </c>
      <c r="Q292" s="68">
        <v>25</v>
      </c>
      <c r="R292" s="68">
        <v>16</v>
      </c>
      <c r="S292" s="68">
        <v>9</v>
      </c>
      <c r="U292" s="97" t="s">
        <v>1079</v>
      </c>
      <c r="V292" s="68">
        <v>3220500</v>
      </c>
      <c r="W292" s="68">
        <v>26</v>
      </c>
      <c r="X292" s="68">
        <v>24</v>
      </c>
      <c r="Y292" s="68">
        <v>2</v>
      </c>
      <c r="AA292" s="66" t="s">
        <v>1417</v>
      </c>
      <c r="AB292" s="121">
        <v>9102302</v>
      </c>
      <c r="AC292" s="121">
        <v>27</v>
      </c>
      <c r="AD292" s="121">
        <v>22</v>
      </c>
      <c r="AE292" s="121">
        <v>5</v>
      </c>
    </row>
    <row r="293" spans="1:31" ht="15.75" thickBot="1">
      <c r="A293" s="46" t="s">
        <v>610</v>
      </c>
      <c r="B293" s="94" t="s">
        <v>610</v>
      </c>
      <c r="C293" s="117">
        <v>46</v>
      </c>
      <c r="D293" s="33"/>
      <c r="E293" s="115" t="s">
        <v>610</v>
      </c>
      <c r="F293" s="115">
        <v>51</v>
      </c>
      <c r="G293" s="106"/>
      <c r="O293" s="68">
        <v>1071600</v>
      </c>
      <c r="P293" s="66" t="s">
        <v>975</v>
      </c>
      <c r="Q293" s="68">
        <v>23</v>
      </c>
      <c r="R293" s="68">
        <v>18</v>
      </c>
      <c r="S293" s="68">
        <v>5</v>
      </c>
      <c r="U293" s="97" t="s">
        <v>961</v>
      </c>
      <c r="V293" s="68">
        <v>1012101</v>
      </c>
      <c r="W293" s="68">
        <v>25</v>
      </c>
      <c r="X293" s="68">
        <v>14</v>
      </c>
      <c r="Y293" s="68">
        <v>11</v>
      </c>
      <c r="AA293" s="66" t="s">
        <v>943</v>
      </c>
      <c r="AB293" s="121">
        <v>161003</v>
      </c>
      <c r="AC293" s="121">
        <v>26</v>
      </c>
      <c r="AD293" s="121">
        <v>20</v>
      </c>
      <c r="AE293" s="121">
        <v>6</v>
      </c>
    </row>
    <row r="294" spans="1:31" ht="15.75" thickBot="1">
      <c r="A294" s="46" t="s">
        <v>501</v>
      </c>
      <c r="B294" s="93" t="s">
        <v>501</v>
      </c>
      <c r="C294" s="117">
        <v>63</v>
      </c>
      <c r="D294" s="33"/>
      <c r="E294" s="115" t="s">
        <v>501</v>
      </c>
      <c r="F294" s="115">
        <v>66</v>
      </c>
      <c r="G294" s="105"/>
      <c r="O294" s="68">
        <v>3702900</v>
      </c>
      <c r="P294" s="66" t="s">
        <v>1114</v>
      </c>
      <c r="Q294" s="68">
        <v>23</v>
      </c>
      <c r="R294" s="68">
        <v>17</v>
      </c>
      <c r="S294" s="68">
        <v>6</v>
      </c>
      <c r="U294" s="97" t="s">
        <v>1417</v>
      </c>
      <c r="V294" s="68">
        <v>9102302</v>
      </c>
      <c r="W294" s="68">
        <v>24</v>
      </c>
      <c r="X294" s="68">
        <v>20</v>
      </c>
      <c r="Y294" s="68">
        <v>4</v>
      </c>
      <c r="AA294" s="66" t="s">
        <v>1079</v>
      </c>
      <c r="AB294" s="121">
        <v>3220500</v>
      </c>
      <c r="AC294" s="121">
        <v>26</v>
      </c>
      <c r="AD294" s="121">
        <v>24</v>
      </c>
      <c r="AE294" s="121">
        <v>2</v>
      </c>
    </row>
    <row r="295" spans="1:31" ht="24" thickBot="1">
      <c r="A295" s="46" t="s">
        <v>354</v>
      </c>
      <c r="B295" s="94" t="s">
        <v>354</v>
      </c>
      <c r="C295" s="117">
        <v>112</v>
      </c>
      <c r="D295" s="33"/>
      <c r="E295" s="115" t="s">
        <v>354</v>
      </c>
      <c r="F295" s="115">
        <v>115</v>
      </c>
      <c r="G295" s="106"/>
      <c r="O295" s="68">
        <v>1012101</v>
      </c>
      <c r="P295" s="66" t="s">
        <v>961</v>
      </c>
      <c r="Q295" s="68">
        <v>22</v>
      </c>
      <c r="R295" s="68">
        <v>13</v>
      </c>
      <c r="S295" s="68">
        <v>9</v>
      </c>
      <c r="U295" s="97" t="s">
        <v>975</v>
      </c>
      <c r="V295" s="68">
        <v>1071600</v>
      </c>
      <c r="W295" s="68">
        <v>23</v>
      </c>
      <c r="X295" s="68">
        <v>18</v>
      </c>
      <c r="Y295" s="68">
        <v>5</v>
      </c>
      <c r="AA295" s="66" t="s">
        <v>1055</v>
      </c>
      <c r="AB295" s="121">
        <v>2391502</v>
      </c>
      <c r="AC295" s="121">
        <v>25</v>
      </c>
      <c r="AD295" s="121">
        <v>23</v>
      </c>
      <c r="AE295" s="121">
        <v>2</v>
      </c>
    </row>
    <row r="296" spans="1:31" ht="24" thickBot="1">
      <c r="A296" s="46" t="s">
        <v>95</v>
      </c>
      <c r="B296" s="93" t="s">
        <v>95</v>
      </c>
      <c r="C296" s="118">
        <v>1099</v>
      </c>
      <c r="D296" s="111"/>
      <c r="E296" s="115" t="s">
        <v>95</v>
      </c>
      <c r="F296" s="116">
        <v>1149</v>
      </c>
      <c r="G296" s="108"/>
      <c r="O296" s="68">
        <v>4329104</v>
      </c>
      <c r="P296" s="66" t="s">
        <v>1136</v>
      </c>
      <c r="Q296" s="68">
        <v>22</v>
      </c>
      <c r="R296" s="68">
        <v>19</v>
      </c>
      <c r="S296" s="68">
        <v>3</v>
      </c>
      <c r="U296" s="97" t="s">
        <v>1055</v>
      </c>
      <c r="V296" s="68">
        <v>2391502</v>
      </c>
      <c r="W296" s="68">
        <v>23</v>
      </c>
      <c r="X296" s="68">
        <v>22</v>
      </c>
      <c r="Y296" s="68">
        <v>1</v>
      </c>
      <c r="AA296" s="66" t="s">
        <v>1114</v>
      </c>
      <c r="AB296" s="121">
        <v>3702900</v>
      </c>
      <c r="AC296" s="121">
        <v>24</v>
      </c>
      <c r="AD296" s="121">
        <v>19</v>
      </c>
      <c r="AE296" s="121">
        <v>5</v>
      </c>
    </row>
    <row r="297" spans="1:31" ht="15.75" thickBot="1">
      <c r="A297" s="46" t="s">
        <v>473</v>
      </c>
      <c r="B297" s="94" t="s">
        <v>473</v>
      </c>
      <c r="C297" s="117">
        <v>77</v>
      </c>
      <c r="D297" s="33"/>
      <c r="E297" s="115" t="s">
        <v>473</v>
      </c>
      <c r="F297" s="115">
        <v>80</v>
      </c>
      <c r="G297" s="106"/>
      <c r="O297" s="68">
        <v>9102302</v>
      </c>
      <c r="P297" s="66" t="s">
        <v>1417</v>
      </c>
      <c r="Q297" s="68">
        <v>22</v>
      </c>
      <c r="R297" s="68">
        <v>18</v>
      </c>
      <c r="S297" s="68">
        <v>4</v>
      </c>
      <c r="U297" s="97" t="s">
        <v>1114</v>
      </c>
      <c r="V297" s="68">
        <v>3702900</v>
      </c>
      <c r="W297" s="68">
        <v>23</v>
      </c>
      <c r="X297" s="68">
        <v>18</v>
      </c>
      <c r="Y297" s="68">
        <v>5</v>
      </c>
      <c r="AA297" s="66" t="s">
        <v>975</v>
      </c>
      <c r="AB297" s="121">
        <v>1071600</v>
      </c>
      <c r="AC297" s="121">
        <v>23</v>
      </c>
      <c r="AD297" s="121">
        <v>18</v>
      </c>
      <c r="AE297" s="121">
        <v>5</v>
      </c>
    </row>
    <row r="298" spans="1:31" ht="23.25" thickBot="1">
      <c r="A298" s="46" t="s">
        <v>413</v>
      </c>
      <c r="B298" s="93" t="s">
        <v>413</v>
      </c>
      <c r="C298" s="117">
        <v>86</v>
      </c>
      <c r="D298" s="33"/>
      <c r="E298" s="115" t="s">
        <v>413</v>
      </c>
      <c r="F298" s="115">
        <v>85</v>
      </c>
      <c r="G298" s="105"/>
      <c r="O298" s="68">
        <v>1069400</v>
      </c>
      <c r="P298" s="66" t="s">
        <v>974</v>
      </c>
      <c r="Q298" s="68">
        <v>21</v>
      </c>
      <c r="R298" s="68">
        <v>12</v>
      </c>
      <c r="S298" s="68">
        <v>9</v>
      </c>
      <c r="U298" s="97" t="s">
        <v>974</v>
      </c>
      <c r="V298" s="68">
        <v>1069400</v>
      </c>
      <c r="W298" s="68">
        <v>22</v>
      </c>
      <c r="X298" s="68">
        <v>12</v>
      </c>
      <c r="Y298" s="68">
        <v>10</v>
      </c>
      <c r="AA298" s="66" t="s">
        <v>972</v>
      </c>
      <c r="AB298" s="121">
        <v>1065101</v>
      </c>
      <c r="AC298" s="121">
        <v>22</v>
      </c>
      <c r="AD298" s="121">
        <v>20</v>
      </c>
      <c r="AE298" s="121">
        <v>2</v>
      </c>
    </row>
    <row r="299" spans="1:31" ht="24" thickBot="1">
      <c r="A299" s="46" t="s">
        <v>676</v>
      </c>
      <c r="B299" s="94" t="s">
        <v>676</v>
      </c>
      <c r="C299" s="117">
        <v>33</v>
      </c>
      <c r="D299" s="33"/>
      <c r="E299" s="115" t="s">
        <v>676</v>
      </c>
      <c r="F299" s="115">
        <v>39</v>
      </c>
      <c r="G299" s="106"/>
      <c r="O299" s="68">
        <v>1623400</v>
      </c>
      <c r="P299" s="66" t="s">
        <v>1023</v>
      </c>
      <c r="Q299" s="68">
        <v>21</v>
      </c>
      <c r="R299" s="68">
        <v>16</v>
      </c>
      <c r="S299" s="68">
        <v>5</v>
      </c>
      <c r="U299" s="97" t="s">
        <v>1136</v>
      </c>
      <c r="V299" s="68">
        <v>4329104</v>
      </c>
      <c r="W299" s="68">
        <v>22</v>
      </c>
      <c r="X299" s="68">
        <v>19</v>
      </c>
      <c r="Y299" s="68">
        <v>3</v>
      </c>
      <c r="AA299" s="66" t="s">
        <v>974</v>
      </c>
      <c r="AB299" s="121">
        <v>1069400</v>
      </c>
      <c r="AC299" s="121">
        <v>22</v>
      </c>
      <c r="AD299" s="121">
        <v>12</v>
      </c>
      <c r="AE299" s="121">
        <v>10</v>
      </c>
    </row>
    <row r="300" spans="1:31" ht="23.25" thickBot="1">
      <c r="A300" s="46" t="s">
        <v>556</v>
      </c>
      <c r="B300" s="93" t="s">
        <v>556</v>
      </c>
      <c r="C300" s="117">
        <v>50</v>
      </c>
      <c r="D300" s="33"/>
      <c r="E300" s="115" t="s">
        <v>556</v>
      </c>
      <c r="F300" s="115">
        <v>50</v>
      </c>
      <c r="G300" s="105"/>
      <c r="O300" s="68">
        <v>3311200</v>
      </c>
      <c r="P300" s="66" t="s">
        <v>1092</v>
      </c>
      <c r="Q300" s="68">
        <v>21</v>
      </c>
      <c r="R300" s="68">
        <v>19</v>
      </c>
      <c r="S300" s="68">
        <v>2</v>
      </c>
      <c r="U300" s="97" t="s">
        <v>1277</v>
      </c>
      <c r="V300" s="68">
        <v>4929903</v>
      </c>
      <c r="W300" s="68">
        <v>22</v>
      </c>
      <c r="X300" s="68">
        <v>20</v>
      </c>
      <c r="Y300" s="68">
        <v>2</v>
      </c>
      <c r="AA300" s="66" t="s">
        <v>1023</v>
      </c>
      <c r="AB300" s="121">
        <v>1623400</v>
      </c>
      <c r="AC300" s="121">
        <v>22</v>
      </c>
      <c r="AD300" s="121">
        <v>17</v>
      </c>
      <c r="AE300" s="121">
        <v>5</v>
      </c>
    </row>
    <row r="301" spans="1:31" ht="24" thickBot="1">
      <c r="A301" s="46" t="s">
        <v>869</v>
      </c>
      <c r="B301" s="94" t="s">
        <v>869</v>
      </c>
      <c r="C301" s="117">
        <v>9</v>
      </c>
      <c r="D301" s="33"/>
      <c r="E301" s="115" t="s">
        <v>869</v>
      </c>
      <c r="F301" s="115">
        <v>9</v>
      </c>
      <c r="G301" s="106"/>
      <c r="O301" s="68">
        <v>1065101</v>
      </c>
      <c r="P301" s="66" t="s">
        <v>972</v>
      </c>
      <c r="Q301" s="68">
        <v>20</v>
      </c>
      <c r="R301" s="68">
        <v>19</v>
      </c>
      <c r="S301" s="68">
        <v>1</v>
      </c>
      <c r="U301" s="97" t="s">
        <v>972</v>
      </c>
      <c r="V301" s="68">
        <v>1065101</v>
      </c>
      <c r="W301" s="68">
        <v>21</v>
      </c>
      <c r="X301" s="68">
        <v>20</v>
      </c>
      <c r="Y301" s="68">
        <v>1</v>
      </c>
      <c r="AA301" s="66" t="s">
        <v>1136</v>
      </c>
      <c r="AB301" s="121">
        <v>4329104</v>
      </c>
      <c r="AC301" s="121">
        <v>22</v>
      </c>
      <c r="AD301" s="121">
        <v>19</v>
      </c>
      <c r="AE301" s="121">
        <v>3</v>
      </c>
    </row>
    <row r="302" spans="1:31" ht="24" thickBot="1">
      <c r="A302" s="46" t="s">
        <v>459</v>
      </c>
      <c r="B302" s="93" t="s">
        <v>459</v>
      </c>
      <c r="C302" s="117">
        <v>77</v>
      </c>
      <c r="D302" s="33"/>
      <c r="E302" s="115" t="s">
        <v>459</v>
      </c>
      <c r="F302" s="115">
        <v>81</v>
      </c>
      <c r="G302" s="105"/>
      <c r="O302" s="68">
        <v>4785701</v>
      </c>
      <c r="P302" s="66" t="s">
        <v>1259</v>
      </c>
      <c r="Q302" s="68">
        <v>20</v>
      </c>
      <c r="R302" s="68">
        <v>8</v>
      </c>
      <c r="S302" s="68">
        <v>12</v>
      </c>
      <c r="U302" s="97" t="s">
        <v>1023</v>
      </c>
      <c r="V302" s="68">
        <v>1623400</v>
      </c>
      <c r="W302" s="68">
        <v>21</v>
      </c>
      <c r="X302" s="68">
        <v>16</v>
      </c>
      <c r="Y302" s="68">
        <v>5</v>
      </c>
      <c r="AA302" s="66" t="s">
        <v>1277</v>
      </c>
      <c r="AB302" s="121">
        <v>4929903</v>
      </c>
      <c r="AC302" s="121">
        <v>22</v>
      </c>
      <c r="AD302" s="121">
        <v>20</v>
      </c>
      <c r="AE302" s="121">
        <v>2</v>
      </c>
    </row>
    <row r="303" spans="1:31" ht="23.25" thickBot="1">
      <c r="A303" s="46" t="s">
        <v>583</v>
      </c>
      <c r="B303" s="94" t="s">
        <v>583</v>
      </c>
      <c r="C303" s="117">
        <v>48</v>
      </c>
      <c r="D303" s="33"/>
      <c r="E303" s="115" t="s">
        <v>583</v>
      </c>
      <c r="F303" s="115">
        <v>48</v>
      </c>
      <c r="G303" s="106"/>
      <c r="O303" s="68">
        <v>4789006</v>
      </c>
      <c r="P303" s="66" t="s">
        <v>1266</v>
      </c>
      <c r="Q303" s="68">
        <v>20</v>
      </c>
      <c r="R303" s="68">
        <v>18</v>
      </c>
      <c r="S303" s="68">
        <v>2</v>
      </c>
      <c r="U303" s="97" t="s">
        <v>1092</v>
      </c>
      <c r="V303" s="68">
        <v>3311200</v>
      </c>
      <c r="W303" s="68">
        <v>21</v>
      </c>
      <c r="X303" s="68">
        <v>19</v>
      </c>
      <c r="Y303" s="68">
        <v>2</v>
      </c>
      <c r="AA303" s="66" t="s">
        <v>955</v>
      </c>
      <c r="AB303" s="121">
        <v>322104</v>
      </c>
      <c r="AC303" s="121">
        <v>21</v>
      </c>
      <c r="AD303" s="121">
        <v>17</v>
      </c>
      <c r="AE303" s="121">
        <v>4</v>
      </c>
    </row>
    <row r="304" spans="1:31" ht="24" thickBot="1">
      <c r="A304" s="46" t="s">
        <v>616</v>
      </c>
      <c r="B304" s="93" t="s">
        <v>616</v>
      </c>
      <c r="C304" s="117">
        <v>45</v>
      </c>
      <c r="D304" s="33"/>
      <c r="E304" s="115" t="s">
        <v>616</v>
      </c>
      <c r="F304" s="115">
        <v>49</v>
      </c>
      <c r="G304" s="105"/>
      <c r="O304" s="68">
        <v>1063500</v>
      </c>
      <c r="P304" s="66" t="s">
        <v>970</v>
      </c>
      <c r="Q304" s="68">
        <v>19</v>
      </c>
      <c r="R304" s="68">
        <v>10</v>
      </c>
      <c r="S304" s="68">
        <v>9</v>
      </c>
      <c r="U304" s="97" t="s">
        <v>1080</v>
      </c>
      <c r="V304" s="68">
        <v>3230200</v>
      </c>
      <c r="W304" s="68">
        <v>20</v>
      </c>
      <c r="X304" s="68">
        <v>16</v>
      </c>
      <c r="Y304" s="68">
        <v>4</v>
      </c>
      <c r="AA304" s="66" t="s">
        <v>1092</v>
      </c>
      <c r="AB304" s="121">
        <v>3311200</v>
      </c>
      <c r="AC304" s="121">
        <v>21</v>
      </c>
      <c r="AD304" s="121">
        <v>19</v>
      </c>
      <c r="AE304" s="121">
        <v>2</v>
      </c>
    </row>
    <row r="305" spans="1:31" ht="15.75" thickBot="1">
      <c r="A305" s="46" t="s">
        <v>502</v>
      </c>
      <c r="B305" s="94" t="s">
        <v>502</v>
      </c>
      <c r="C305" s="117">
        <v>69</v>
      </c>
      <c r="D305" s="33"/>
      <c r="E305" s="115" t="s">
        <v>502</v>
      </c>
      <c r="F305" s="115">
        <v>70</v>
      </c>
      <c r="G305" s="106"/>
      <c r="O305" s="68">
        <v>2539002</v>
      </c>
      <c r="P305" s="66" t="s">
        <v>1062</v>
      </c>
      <c r="Q305" s="68">
        <v>19</v>
      </c>
      <c r="R305" s="68">
        <v>17</v>
      </c>
      <c r="S305" s="68">
        <v>2</v>
      </c>
      <c r="U305" s="97" t="s">
        <v>970</v>
      </c>
      <c r="V305" s="68">
        <v>1063500</v>
      </c>
      <c r="W305" s="68">
        <v>19</v>
      </c>
      <c r="X305" s="68">
        <v>10</v>
      </c>
      <c r="Y305" s="68">
        <v>9</v>
      </c>
      <c r="AA305" s="66" t="s">
        <v>1080</v>
      </c>
      <c r="AB305" s="121">
        <v>3230200</v>
      </c>
      <c r="AC305" s="121">
        <v>20</v>
      </c>
      <c r="AD305" s="121">
        <v>16</v>
      </c>
      <c r="AE305" s="121">
        <v>4</v>
      </c>
    </row>
    <row r="306" spans="1:31" ht="15.75" thickBot="1">
      <c r="A306" s="46" t="s">
        <v>846</v>
      </c>
      <c r="B306" s="93" t="s">
        <v>846</v>
      </c>
      <c r="C306" s="117">
        <v>12</v>
      </c>
      <c r="D306" s="33"/>
      <c r="E306" s="115" t="s">
        <v>846</v>
      </c>
      <c r="F306" s="115">
        <v>12</v>
      </c>
      <c r="G306" s="105"/>
      <c r="O306" s="68">
        <v>2391502</v>
      </c>
      <c r="P306" s="66" t="s">
        <v>1055</v>
      </c>
      <c r="Q306" s="68">
        <v>18</v>
      </c>
      <c r="R306" s="68">
        <v>17</v>
      </c>
      <c r="S306" s="68">
        <v>1</v>
      </c>
      <c r="U306" s="97" t="s">
        <v>1062</v>
      </c>
      <c r="V306" s="68">
        <v>2539002</v>
      </c>
      <c r="W306" s="68">
        <v>19</v>
      </c>
      <c r="X306" s="68">
        <v>17</v>
      </c>
      <c r="Y306" s="68">
        <v>2</v>
      </c>
      <c r="AA306" s="66" t="s">
        <v>1266</v>
      </c>
      <c r="AB306" s="121">
        <v>4789006</v>
      </c>
      <c r="AC306" s="121">
        <v>20</v>
      </c>
      <c r="AD306" s="121">
        <v>18</v>
      </c>
      <c r="AE306" s="121">
        <v>2</v>
      </c>
    </row>
    <row r="307" spans="1:31" ht="15.75" thickBot="1">
      <c r="A307" s="46" t="s">
        <v>334</v>
      </c>
      <c r="B307" s="94" t="s">
        <v>334</v>
      </c>
      <c r="C307" s="117">
        <v>128</v>
      </c>
      <c r="D307" s="33"/>
      <c r="E307" s="115" t="s">
        <v>334</v>
      </c>
      <c r="F307" s="115">
        <v>128</v>
      </c>
      <c r="G307" s="106"/>
      <c r="O307" s="68">
        <v>4929903</v>
      </c>
      <c r="P307" s="66" t="s">
        <v>1277</v>
      </c>
      <c r="Q307" s="68">
        <v>18</v>
      </c>
      <c r="R307" s="68">
        <v>16</v>
      </c>
      <c r="S307" s="68">
        <v>2</v>
      </c>
      <c r="U307" s="97" t="s">
        <v>1259</v>
      </c>
      <c r="V307" s="68">
        <v>4785701</v>
      </c>
      <c r="W307" s="68">
        <v>19</v>
      </c>
      <c r="X307" s="68">
        <v>7</v>
      </c>
      <c r="Y307" s="68">
        <v>12</v>
      </c>
      <c r="AA307" s="66" t="s">
        <v>1422</v>
      </c>
      <c r="AB307" s="121">
        <v>9329803</v>
      </c>
      <c r="AC307" s="121">
        <v>20</v>
      </c>
      <c r="AD307" s="121">
        <v>13</v>
      </c>
      <c r="AE307" s="121">
        <v>7</v>
      </c>
    </row>
    <row r="308" spans="1:31" ht="15.75" thickBot="1">
      <c r="A308" s="46" t="s">
        <v>539</v>
      </c>
      <c r="B308" s="93" t="s">
        <v>539</v>
      </c>
      <c r="C308" s="117">
        <v>53</v>
      </c>
      <c r="D308" s="33"/>
      <c r="E308" s="115" t="s">
        <v>539</v>
      </c>
      <c r="F308" s="115">
        <v>56</v>
      </c>
      <c r="G308" s="105"/>
      <c r="O308" s="68">
        <v>322104</v>
      </c>
      <c r="P308" s="66" t="s">
        <v>955</v>
      </c>
      <c r="Q308" s="68">
        <v>17</v>
      </c>
      <c r="R308" s="68">
        <v>14</v>
      </c>
      <c r="S308" s="68">
        <v>3</v>
      </c>
      <c r="U308" s="97" t="s">
        <v>1266</v>
      </c>
      <c r="V308" s="68">
        <v>4789006</v>
      </c>
      <c r="W308" s="68">
        <v>19</v>
      </c>
      <c r="X308" s="68">
        <v>17</v>
      </c>
      <c r="Y308" s="68">
        <v>2</v>
      </c>
      <c r="AA308" s="66" t="s">
        <v>970</v>
      </c>
      <c r="AB308" s="121">
        <v>1063500</v>
      </c>
      <c r="AC308" s="121">
        <v>19</v>
      </c>
      <c r="AD308" s="121">
        <v>10</v>
      </c>
      <c r="AE308" s="121">
        <v>9</v>
      </c>
    </row>
    <row r="309" spans="1:31" ht="15.75" thickBot="1">
      <c r="A309" s="46" t="s">
        <v>858</v>
      </c>
      <c r="B309" s="94" t="s">
        <v>858</v>
      </c>
      <c r="C309" s="117">
        <v>10</v>
      </c>
      <c r="D309" s="33"/>
      <c r="E309" s="115" t="s">
        <v>858</v>
      </c>
      <c r="F309" s="115">
        <v>12</v>
      </c>
      <c r="G309" s="106"/>
      <c r="O309" s="68">
        <v>3230200</v>
      </c>
      <c r="P309" s="66" t="s">
        <v>1080</v>
      </c>
      <c r="Q309" s="68">
        <v>17</v>
      </c>
      <c r="R309" s="68">
        <v>13</v>
      </c>
      <c r="S309" s="68">
        <v>4</v>
      </c>
      <c r="U309" s="97" t="s">
        <v>955</v>
      </c>
      <c r="V309" s="68">
        <v>322104</v>
      </c>
      <c r="W309" s="68">
        <v>18</v>
      </c>
      <c r="X309" s="68">
        <v>15</v>
      </c>
      <c r="Y309" s="68">
        <v>3</v>
      </c>
      <c r="AA309" s="66" t="s">
        <v>1062</v>
      </c>
      <c r="AB309" s="121">
        <v>2539002</v>
      </c>
      <c r="AC309" s="121">
        <v>19</v>
      </c>
      <c r="AD309" s="121">
        <v>17</v>
      </c>
      <c r="AE309" s="121">
        <v>2</v>
      </c>
    </row>
    <row r="310" spans="1:31" ht="15.75" thickBot="1">
      <c r="A310" s="46" t="s">
        <v>130</v>
      </c>
      <c r="B310" s="93" t="s">
        <v>130</v>
      </c>
      <c r="C310" s="117">
        <v>598</v>
      </c>
      <c r="D310" s="33"/>
      <c r="E310" s="115" t="s">
        <v>130</v>
      </c>
      <c r="F310" s="115">
        <v>629</v>
      </c>
      <c r="G310" s="105"/>
      <c r="O310" s="68">
        <v>5510801</v>
      </c>
      <c r="P310" s="66" t="s">
        <v>1294</v>
      </c>
      <c r="Q310" s="68">
        <v>17</v>
      </c>
      <c r="R310" s="68">
        <v>10</v>
      </c>
      <c r="S310" s="68">
        <v>7</v>
      </c>
      <c r="U310" s="97" t="s">
        <v>1294</v>
      </c>
      <c r="V310" s="68">
        <v>5510801</v>
      </c>
      <c r="W310" s="68">
        <v>18</v>
      </c>
      <c r="X310" s="68">
        <v>11</v>
      </c>
      <c r="Y310" s="68">
        <v>7</v>
      </c>
      <c r="AA310" s="66" t="s">
        <v>1259</v>
      </c>
      <c r="AB310" s="121">
        <v>4785701</v>
      </c>
      <c r="AC310" s="121">
        <v>18</v>
      </c>
      <c r="AD310" s="121">
        <v>6</v>
      </c>
      <c r="AE310" s="121">
        <v>12</v>
      </c>
    </row>
    <row r="311" spans="1:31" ht="15.75" thickBot="1">
      <c r="A311" s="46" t="s">
        <v>506</v>
      </c>
      <c r="B311" s="94" t="s">
        <v>506</v>
      </c>
      <c r="C311" s="117">
        <v>70</v>
      </c>
      <c r="D311" s="33"/>
      <c r="E311" s="115" t="s">
        <v>506</v>
      </c>
      <c r="F311" s="115">
        <v>72</v>
      </c>
      <c r="G311" s="106"/>
      <c r="O311" s="68">
        <v>5590602</v>
      </c>
      <c r="P311" s="66" t="s">
        <v>1296</v>
      </c>
      <c r="Q311" s="68">
        <v>17</v>
      </c>
      <c r="R311" s="68">
        <v>11</v>
      </c>
      <c r="S311" s="68">
        <v>6</v>
      </c>
      <c r="U311" s="97" t="s">
        <v>986</v>
      </c>
      <c r="V311" s="68">
        <v>1099604</v>
      </c>
      <c r="W311" s="68">
        <v>16</v>
      </c>
      <c r="X311" s="68">
        <v>9</v>
      </c>
      <c r="Y311" s="68">
        <v>7</v>
      </c>
      <c r="AA311" s="66" t="s">
        <v>986</v>
      </c>
      <c r="AB311" s="121">
        <v>1099604</v>
      </c>
      <c r="AC311" s="121">
        <v>17</v>
      </c>
      <c r="AD311" s="121">
        <v>10</v>
      </c>
      <c r="AE311" s="121">
        <v>7</v>
      </c>
    </row>
    <row r="312" spans="1:31" ht="15.75" thickBot="1">
      <c r="A312" s="46" t="s">
        <v>683</v>
      </c>
      <c r="B312" s="93" t="s">
        <v>683</v>
      </c>
      <c r="C312" s="117">
        <v>33</v>
      </c>
      <c r="D312" s="33"/>
      <c r="E312" s="115" t="s">
        <v>683</v>
      </c>
      <c r="F312" s="115">
        <v>38</v>
      </c>
      <c r="G312" s="105"/>
      <c r="O312" s="68">
        <v>1099604</v>
      </c>
      <c r="P312" s="66" t="s">
        <v>986</v>
      </c>
      <c r="Q312" s="68">
        <v>15</v>
      </c>
      <c r="R312" s="68">
        <v>9</v>
      </c>
      <c r="S312" s="68">
        <v>6</v>
      </c>
      <c r="U312" s="97" t="s">
        <v>1296</v>
      </c>
      <c r="V312" s="68">
        <v>5590602</v>
      </c>
      <c r="W312" s="68">
        <v>16</v>
      </c>
      <c r="X312" s="68">
        <v>10</v>
      </c>
      <c r="Y312" s="68">
        <v>6</v>
      </c>
      <c r="AA312" s="66" t="s">
        <v>1294</v>
      </c>
      <c r="AB312" s="121">
        <v>5510801</v>
      </c>
      <c r="AC312" s="121">
        <v>17</v>
      </c>
      <c r="AD312" s="121">
        <v>10</v>
      </c>
      <c r="AE312" s="121">
        <v>7</v>
      </c>
    </row>
    <row r="313" spans="1:31" ht="15.75" thickBot="1">
      <c r="A313" s="46" t="s">
        <v>735</v>
      </c>
      <c r="B313" s="94" t="s">
        <v>735</v>
      </c>
      <c r="C313" s="117">
        <v>22</v>
      </c>
      <c r="D313" s="33"/>
      <c r="E313" s="115" t="s">
        <v>735</v>
      </c>
      <c r="F313" s="115">
        <v>23</v>
      </c>
      <c r="G313" s="106"/>
      <c r="O313" s="68">
        <v>1732000</v>
      </c>
      <c r="P313" s="66" t="s">
        <v>1027</v>
      </c>
      <c r="Q313" s="68">
        <v>15</v>
      </c>
      <c r="R313" s="68">
        <v>7</v>
      </c>
      <c r="S313" s="68">
        <v>8</v>
      </c>
      <c r="U313" s="97" t="s">
        <v>1422</v>
      </c>
      <c r="V313" s="68">
        <v>9329803</v>
      </c>
      <c r="W313" s="68">
        <v>16</v>
      </c>
      <c r="X313" s="68">
        <v>12</v>
      </c>
      <c r="Y313" s="68">
        <v>4</v>
      </c>
      <c r="AA313" s="66" t="s">
        <v>1073</v>
      </c>
      <c r="AB313" s="121">
        <v>3102100</v>
      </c>
      <c r="AC313" s="121">
        <v>16</v>
      </c>
      <c r="AD313" s="121">
        <v>14</v>
      </c>
      <c r="AE313" s="121">
        <v>2</v>
      </c>
    </row>
    <row r="314" spans="1:31" ht="15.75" thickBot="1">
      <c r="A314" s="46" t="s">
        <v>901</v>
      </c>
      <c r="B314" s="93" t="s">
        <v>901</v>
      </c>
      <c r="C314" s="117">
        <v>7</v>
      </c>
      <c r="D314" s="33"/>
      <c r="E314" s="115" t="s">
        <v>901</v>
      </c>
      <c r="F314" s="115">
        <v>7</v>
      </c>
      <c r="G314" s="105"/>
      <c r="O314" s="68">
        <v>3314706</v>
      </c>
      <c r="P314" s="66" t="s">
        <v>1099</v>
      </c>
      <c r="Q314" s="68">
        <v>15</v>
      </c>
      <c r="R314" s="68">
        <v>12</v>
      </c>
      <c r="S314" s="68">
        <v>3</v>
      </c>
      <c r="U314" s="97" t="s">
        <v>1027</v>
      </c>
      <c r="V314" s="68">
        <v>1732000</v>
      </c>
      <c r="W314" s="68">
        <v>15</v>
      </c>
      <c r="X314" s="68">
        <v>7</v>
      </c>
      <c r="Y314" s="68">
        <v>8</v>
      </c>
      <c r="AA314" s="66" t="s">
        <v>1296</v>
      </c>
      <c r="AB314" s="121">
        <v>5590602</v>
      </c>
      <c r="AC314" s="121">
        <v>16</v>
      </c>
      <c r="AD314" s="121">
        <v>10</v>
      </c>
      <c r="AE314" s="121">
        <v>6</v>
      </c>
    </row>
    <row r="315" spans="1:31" ht="23.25" thickBot="1">
      <c r="A315" s="46" t="s">
        <v>454</v>
      </c>
      <c r="B315" s="94" t="s">
        <v>454</v>
      </c>
      <c r="C315" s="117">
        <v>77</v>
      </c>
      <c r="D315" s="33"/>
      <c r="E315" s="115" t="s">
        <v>454</v>
      </c>
      <c r="F315" s="115">
        <v>82</v>
      </c>
      <c r="G315" s="106"/>
      <c r="O315" s="68">
        <v>4744005</v>
      </c>
      <c r="P315" s="66" t="s">
        <v>1222</v>
      </c>
      <c r="Q315" s="68">
        <v>15</v>
      </c>
      <c r="R315" s="68">
        <v>9</v>
      </c>
      <c r="S315" s="68">
        <v>6</v>
      </c>
      <c r="U315" s="97" t="s">
        <v>1099</v>
      </c>
      <c r="V315" s="68">
        <v>3314706</v>
      </c>
      <c r="W315" s="68">
        <v>15</v>
      </c>
      <c r="X315" s="68">
        <v>12</v>
      </c>
      <c r="Y315" s="68">
        <v>3</v>
      </c>
      <c r="AA315" s="66" t="s">
        <v>1027</v>
      </c>
      <c r="AB315" s="121">
        <v>1732000</v>
      </c>
      <c r="AC315" s="121">
        <v>15</v>
      </c>
      <c r="AD315" s="121">
        <v>7</v>
      </c>
      <c r="AE315" s="121">
        <v>8</v>
      </c>
    </row>
    <row r="316" spans="1:31" ht="24" thickBot="1">
      <c r="A316" s="46" t="s">
        <v>581</v>
      </c>
      <c r="B316" s="93" t="s">
        <v>581</v>
      </c>
      <c r="C316" s="117">
        <v>48</v>
      </c>
      <c r="D316" s="33"/>
      <c r="E316" s="115" t="s">
        <v>581</v>
      </c>
      <c r="F316" s="115">
        <v>50</v>
      </c>
      <c r="G316" s="105"/>
      <c r="O316" s="68">
        <v>9313100</v>
      </c>
      <c r="P316" s="66" t="s">
        <v>1419</v>
      </c>
      <c r="Q316" s="68">
        <v>14</v>
      </c>
      <c r="R316" s="68">
        <v>8</v>
      </c>
      <c r="S316" s="68">
        <v>6</v>
      </c>
      <c r="U316" s="97" t="s">
        <v>1222</v>
      </c>
      <c r="V316" s="68">
        <v>4744005</v>
      </c>
      <c r="W316" s="68">
        <v>15</v>
      </c>
      <c r="X316" s="68">
        <v>9</v>
      </c>
      <c r="Y316" s="68">
        <v>6</v>
      </c>
      <c r="AA316" s="66" t="s">
        <v>1099</v>
      </c>
      <c r="AB316" s="121">
        <v>3314706</v>
      </c>
      <c r="AC316" s="121">
        <v>15</v>
      </c>
      <c r="AD316" s="121">
        <v>12</v>
      </c>
      <c r="AE316" s="121">
        <v>3</v>
      </c>
    </row>
    <row r="317" spans="1:31" ht="24" thickBot="1">
      <c r="A317" s="46" t="s">
        <v>450</v>
      </c>
      <c r="B317" s="94" t="s">
        <v>450</v>
      </c>
      <c r="C317" s="117">
        <v>84</v>
      </c>
      <c r="D317" s="33"/>
      <c r="E317" s="115" t="s">
        <v>450</v>
      </c>
      <c r="F317" s="115">
        <v>89</v>
      </c>
      <c r="G317" s="106"/>
      <c r="O317" s="68">
        <v>9329803</v>
      </c>
      <c r="P317" s="66" t="s">
        <v>1422</v>
      </c>
      <c r="Q317" s="68">
        <v>14</v>
      </c>
      <c r="R317" s="68">
        <v>12</v>
      </c>
      <c r="S317" s="68">
        <v>2</v>
      </c>
      <c r="U317" s="97" t="s">
        <v>1029</v>
      </c>
      <c r="V317" s="68">
        <v>1742702</v>
      </c>
      <c r="W317" s="68">
        <v>14</v>
      </c>
      <c r="X317" s="68">
        <v>7</v>
      </c>
      <c r="Y317" s="68">
        <v>7</v>
      </c>
      <c r="AA317" s="66" t="s">
        <v>1222</v>
      </c>
      <c r="AB317" s="121">
        <v>4744005</v>
      </c>
      <c r="AC317" s="121">
        <v>15</v>
      </c>
      <c r="AD317" s="121">
        <v>9</v>
      </c>
      <c r="AE317" s="121">
        <v>6</v>
      </c>
    </row>
    <row r="318" spans="1:31" ht="24" thickBot="1">
      <c r="A318" s="46" t="s">
        <v>669</v>
      </c>
      <c r="B318" s="93" t="s">
        <v>669</v>
      </c>
      <c r="C318" s="117">
        <v>30</v>
      </c>
      <c r="D318" s="33"/>
      <c r="E318" s="115" t="s">
        <v>669</v>
      </c>
      <c r="F318" s="115">
        <v>32</v>
      </c>
      <c r="G318" s="105"/>
      <c r="O318" s="68">
        <v>4711302</v>
      </c>
      <c r="P318" s="66" t="s">
        <v>1200</v>
      </c>
      <c r="Q318" s="68">
        <v>13</v>
      </c>
      <c r="R318" s="68">
        <v>9</v>
      </c>
      <c r="S318" s="68">
        <v>4</v>
      </c>
      <c r="U318" s="97" t="s">
        <v>1419</v>
      </c>
      <c r="V318" s="68">
        <v>9313100</v>
      </c>
      <c r="W318" s="68">
        <v>14</v>
      </c>
      <c r="X318" s="68">
        <v>8</v>
      </c>
      <c r="Y318" s="68">
        <v>6</v>
      </c>
      <c r="AA318" s="66" t="s">
        <v>1029</v>
      </c>
      <c r="AB318" s="121">
        <v>1742702</v>
      </c>
      <c r="AC318" s="121">
        <v>14</v>
      </c>
      <c r="AD318" s="121">
        <v>7</v>
      </c>
      <c r="AE318" s="121">
        <v>7</v>
      </c>
    </row>
    <row r="319" spans="1:31" ht="15.75" thickBot="1">
      <c r="A319" s="46" t="s">
        <v>312</v>
      </c>
      <c r="B319" s="94" t="s">
        <v>312</v>
      </c>
      <c r="C319" s="117">
        <v>139</v>
      </c>
      <c r="D319" s="33"/>
      <c r="E319" s="115" t="s">
        <v>312</v>
      </c>
      <c r="F319" s="115">
        <v>142</v>
      </c>
      <c r="G319" s="106"/>
      <c r="O319" s="68">
        <v>220906</v>
      </c>
      <c r="P319" s="66" t="s">
        <v>949</v>
      </c>
      <c r="Q319" s="68">
        <v>12</v>
      </c>
      <c r="R319" s="68">
        <v>9</v>
      </c>
      <c r="S319" s="68">
        <v>3</v>
      </c>
      <c r="U319" s="97" t="s">
        <v>1069</v>
      </c>
      <c r="V319" s="68">
        <v>2740602</v>
      </c>
      <c r="W319" s="68">
        <v>13</v>
      </c>
      <c r="X319" s="68">
        <v>11</v>
      </c>
      <c r="Y319" s="68">
        <v>2</v>
      </c>
      <c r="AA319" s="66" t="s">
        <v>1069</v>
      </c>
      <c r="AB319" s="121">
        <v>2740602</v>
      </c>
      <c r="AC319" s="121">
        <v>14</v>
      </c>
      <c r="AD319" s="121">
        <v>12</v>
      </c>
      <c r="AE319" s="121">
        <v>2</v>
      </c>
    </row>
    <row r="320" spans="1:31" ht="15.75" thickBot="1">
      <c r="A320" s="46" t="s">
        <v>65</v>
      </c>
      <c r="B320" s="93" t="s">
        <v>65</v>
      </c>
      <c r="C320" s="118">
        <v>4080</v>
      </c>
      <c r="D320" s="111"/>
      <c r="E320" s="115" t="s">
        <v>65</v>
      </c>
      <c r="F320" s="116">
        <v>4331</v>
      </c>
      <c r="G320" s="108"/>
      <c r="O320" s="68">
        <v>1742702</v>
      </c>
      <c r="P320" s="66" t="s">
        <v>1029</v>
      </c>
      <c r="Q320" s="68">
        <v>12</v>
      </c>
      <c r="R320" s="68">
        <v>7</v>
      </c>
      <c r="S320" s="68">
        <v>5</v>
      </c>
      <c r="U320" s="97" t="s">
        <v>1097</v>
      </c>
      <c r="V320" s="68">
        <v>3314701</v>
      </c>
      <c r="W320" s="68">
        <v>13</v>
      </c>
      <c r="X320" s="68">
        <v>11</v>
      </c>
      <c r="Y320" s="68">
        <v>2</v>
      </c>
      <c r="AA320" s="66" t="s">
        <v>1419</v>
      </c>
      <c r="AB320" s="121">
        <v>9313100</v>
      </c>
      <c r="AC320" s="121">
        <v>14</v>
      </c>
      <c r="AD320" s="121">
        <v>8</v>
      </c>
      <c r="AE320" s="121">
        <v>6</v>
      </c>
    </row>
    <row r="321" spans="1:31" ht="15.75" thickBot="1">
      <c r="A321" s="46" t="s">
        <v>524</v>
      </c>
      <c r="B321" s="94" t="s">
        <v>524</v>
      </c>
      <c r="C321" s="117">
        <v>66</v>
      </c>
      <c r="D321" s="33"/>
      <c r="E321" s="115" t="s">
        <v>524</v>
      </c>
      <c r="F321" s="115">
        <v>70</v>
      </c>
      <c r="G321" s="106"/>
      <c r="O321" s="68">
        <v>2740602</v>
      </c>
      <c r="P321" s="66" t="s">
        <v>1069</v>
      </c>
      <c r="Q321" s="68">
        <v>12</v>
      </c>
      <c r="R321" s="68">
        <v>10</v>
      </c>
      <c r="S321" s="68">
        <v>2</v>
      </c>
      <c r="U321" s="97" t="s">
        <v>949</v>
      </c>
      <c r="V321" s="68">
        <v>220906</v>
      </c>
      <c r="W321" s="68">
        <v>12</v>
      </c>
      <c r="X321" s="68">
        <v>9</v>
      </c>
      <c r="Y321" s="68">
        <v>3</v>
      </c>
      <c r="AA321" s="66" t="s">
        <v>1097</v>
      </c>
      <c r="AB321" s="121">
        <v>3314701</v>
      </c>
      <c r="AC321" s="121">
        <v>13</v>
      </c>
      <c r="AD321" s="121">
        <v>11</v>
      </c>
      <c r="AE321" s="121">
        <v>2</v>
      </c>
    </row>
    <row r="322" spans="1:31" ht="15.75" thickBot="1">
      <c r="A322" s="46" t="s">
        <v>781</v>
      </c>
      <c r="B322" s="93" t="s">
        <v>781</v>
      </c>
      <c r="C322" s="117">
        <v>20</v>
      </c>
      <c r="D322" s="33"/>
      <c r="E322" s="115" t="s">
        <v>781</v>
      </c>
      <c r="F322" s="115">
        <v>23</v>
      </c>
      <c r="G322" s="105"/>
      <c r="O322" s="68">
        <v>3314701</v>
      </c>
      <c r="P322" s="66" t="s">
        <v>1097</v>
      </c>
      <c r="Q322" s="68">
        <v>12</v>
      </c>
      <c r="R322" s="68">
        <v>10</v>
      </c>
      <c r="S322" s="68">
        <v>2</v>
      </c>
      <c r="U322" s="97" t="s">
        <v>1073</v>
      </c>
      <c r="V322" s="68">
        <v>3102100</v>
      </c>
      <c r="W322" s="68">
        <v>12</v>
      </c>
      <c r="X322" s="68">
        <v>10</v>
      </c>
      <c r="Y322" s="68">
        <v>2</v>
      </c>
      <c r="AA322" s="66" t="s">
        <v>1346</v>
      </c>
      <c r="AB322" s="121">
        <v>7420003</v>
      </c>
      <c r="AC322" s="121">
        <v>13</v>
      </c>
      <c r="AD322" s="121">
        <v>6</v>
      </c>
      <c r="AE322" s="121">
        <v>7</v>
      </c>
    </row>
    <row r="323" spans="1:31" ht="15.75" thickBot="1">
      <c r="A323" s="46" t="s">
        <v>237</v>
      </c>
      <c r="B323" s="94" t="s">
        <v>237</v>
      </c>
      <c r="C323" s="117">
        <v>232</v>
      </c>
      <c r="D323" s="33"/>
      <c r="E323" s="115" t="s">
        <v>237</v>
      </c>
      <c r="F323" s="115">
        <v>241</v>
      </c>
      <c r="G323" s="106"/>
      <c r="O323" s="68">
        <v>4713001</v>
      </c>
      <c r="P323" s="66" t="s">
        <v>1202</v>
      </c>
      <c r="Q323" s="68">
        <v>12</v>
      </c>
      <c r="R323" s="68">
        <v>4</v>
      </c>
      <c r="S323" s="68">
        <v>8</v>
      </c>
      <c r="U323" s="97" t="s">
        <v>1202</v>
      </c>
      <c r="V323" s="68">
        <v>4713001</v>
      </c>
      <c r="W323" s="68">
        <v>12</v>
      </c>
      <c r="X323" s="68">
        <v>4</v>
      </c>
      <c r="Y323" s="68">
        <v>8</v>
      </c>
      <c r="AA323" s="66" t="s">
        <v>949</v>
      </c>
      <c r="AB323" s="121">
        <v>220906</v>
      </c>
      <c r="AC323" s="121">
        <v>12</v>
      </c>
      <c r="AD323" s="121">
        <v>9</v>
      </c>
      <c r="AE323" s="121">
        <v>3</v>
      </c>
    </row>
    <row r="324" spans="1:31" ht="23.25" thickBot="1">
      <c r="A324" s="46" t="s">
        <v>320</v>
      </c>
      <c r="B324" s="93" t="s">
        <v>320</v>
      </c>
      <c r="C324" s="117">
        <v>135</v>
      </c>
      <c r="D324" s="33"/>
      <c r="E324" s="115" t="s">
        <v>320</v>
      </c>
      <c r="F324" s="115">
        <v>147</v>
      </c>
      <c r="G324" s="105"/>
      <c r="O324" s="68">
        <v>8299703</v>
      </c>
      <c r="P324" s="66" t="s">
        <v>1389</v>
      </c>
      <c r="Q324" s="68">
        <v>12</v>
      </c>
      <c r="R324" s="68">
        <v>6</v>
      </c>
      <c r="S324" s="68">
        <v>6</v>
      </c>
      <c r="U324" s="97" t="s">
        <v>1285</v>
      </c>
      <c r="V324" s="68">
        <v>5099899</v>
      </c>
      <c r="W324" s="68">
        <v>12</v>
      </c>
      <c r="X324" s="68">
        <v>7</v>
      </c>
      <c r="Y324" s="68">
        <v>5</v>
      </c>
      <c r="AA324" s="66" t="s">
        <v>1010</v>
      </c>
      <c r="AB324" s="121">
        <v>1421500</v>
      </c>
      <c r="AC324" s="121">
        <v>12</v>
      </c>
      <c r="AD324" s="121">
        <v>4</v>
      </c>
      <c r="AE324" s="121">
        <v>8</v>
      </c>
    </row>
    <row r="325" spans="1:31" ht="24" thickBot="1">
      <c r="A325" s="46" t="s">
        <v>496</v>
      </c>
      <c r="B325" s="94" t="s">
        <v>496</v>
      </c>
      <c r="C325" s="117">
        <v>73</v>
      </c>
      <c r="D325" s="33"/>
      <c r="E325" s="115" t="s">
        <v>496</v>
      </c>
      <c r="F325" s="115">
        <v>77</v>
      </c>
      <c r="G325" s="106"/>
      <c r="O325" s="68">
        <v>1421500</v>
      </c>
      <c r="P325" s="66" t="s">
        <v>1010</v>
      </c>
      <c r="Q325" s="68">
        <v>11</v>
      </c>
      <c r="R325" s="68">
        <v>4</v>
      </c>
      <c r="S325" s="68">
        <v>7</v>
      </c>
      <c r="U325" s="97" t="s">
        <v>1389</v>
      </c>
      <c r="V325" s="68">
        <v>8299703</v>
      </c>
      <c r="W325" s="68">
        <v>12</v>
      </c>
      <c r="X325" s="68">
        <v>6</v>
      </c>
      <c r="Y325" s="68">
        <v>6</v>
      </c>
      <c r="AA325" s="66" t="s">
        <v>1135</v>
      </c>
      <c r="AB325" s="121">
        <v>4329103</v>
      </c>
      <c r="AC325" s="121">
        <v>12</v>
      </c>
      <c r="AD325" s="121">
        <v>10</v>
      </c>
      <c r="AE325" s="121">
        <v>2</v>
      </c>
    </row>
    <row r="326" spans="1:31" ht="15.75" thickBot="1">
      <c r="A326" s="46" t="s">
        <v>859</v>
      </c>
      <c r="B326" s="93" t="s">
        <v>859</v>
      </c>
      <c r="C326" s="117">
        <v>13</v>
      </c>
      <c r="D326" s="33"/>
      <c r="E326" s="115" t="s">
        <v>859</v>
      </c>
      <c r="F326" s="115">
        <v>15</v>
      </c>
      <c r="G326" s="105"/>
      <c r="O326" s="68">
        <v>3102100</v>
      </c>
      <c r="P326" s="66" t="s">
        <v>1073</v>
      </c>
      <c r="Q326" s="68">
        <v>11</v>
      </c>
      <c r="R326" s="68">
        <v>9</v>
      </c>
      <c r="S326" s="68">
        <v>2</v>
      </c>
      <c r="U326" s="97" t="s">
        <v>1010</v>
      </c>
      <c r="V326" s="68">
        <v>1421500</v>
      </c>
      <c r="W326" s="68">
        <v>11</v>
      </c>
      <c r="X326" s="68">
        <v>4</v>
      </c>
      <c r="Y326" s="68">
        <v>7</v>
      </c>
      <c r="AA326" s="66" t="s">
        <v>1285</v>
      </c>
      <c r="AB326" s="121">
        <v>5099899</v>
      </c>
      <c r="AC326" s="121">
        <v>12</v>
      </c>
      <c r="AD326" s="121">
        <v>7</v>
      </c>
      <c r="AE326" s="121">
        <v>5</v>
      </c>
    </row>
    <row r="327" spans="1:31" ht="23.25" thickBot="1">
      <c r="A327" s="46" t="s">
        <v>243</v>
      </c>
      <c r="B327" s="94" t="s">
        <v>243</v>
      </c>
      <c r="C327" s="117">
        <v>214</v>
      </c>
      <c r="D327" s="33"/>
      <c r="E327" s="115" t="s">
        <v>243</v>
      </c>
      <c r="F327" s="115">
        <v>217</v>
      </c>
      <c r="G327" s="106"/>
      <c r="O327" s="68">
        <v>4329103</v>
      </c>
      <c r="P327" s="66" t="s">
        <v>1135</v>
      </c>
      <c r="Q327" s="68">
        <v>11</v>
      </c>
      <c r="R327" s="68">
        <v>9</v>
      </c>
      <c r="S327" s="68">
        <v>2</v>
      </c>
      <c r="U327" s="97" t="s">
        <v>1135</v>
      </c>
      <c r="V327" s="68">
        <v>4329103</v>
      </c>
      <c r="W327" s="68">
        <v>11</v>
      </c>
      <c r="X327" s="68">
        <v>9</v>
      </c>
      <c r="Y327" s="68">
        <v>2</v>
      </c>
      <c r="AA327" s="66" t="s">
        <v>1389</v>
      </c>
      <c r="AB327" s="121">
        <v>8299703</v>
      </c>
      <c r="AC327" s="121">
        <v>12</v>
      </c>
      <c r="AD327" s="121">
        <v>6</v>
      </c>
      <c r="AE327" s="121">
        <v>6</v>
      </c>
    </row>
    <row r="328" spans="1:31" ht="15.75" thickBot="1">
      <c r="A328" s="46" t="s">
        <v>374</v>
      </c>
      <c r="B328" s="93" t="s">
        <v>374</v>
      </c>
      <c r="C328" s="117">
        <v>105</v>
      </c>
      <c r="D328" s="33"/>
      <c r="E328" s="115" t="s">
        <v>374</v>
      </c>
      <c r="F328" s="115">
        <v>116</v>
      </c>
      <c r="G328" s="105"/>
      <c r="O328" s="68">
        <v>5099899</v>
      </c>
      <c r="P328" s="66" t="s">
        <v>1285</v>
      </c>
      <c r="Q328" s="68">
        <v>11</v>
      </c>
      <c r="R328" s="68">
        <v>6</v>
      </c>
      <c r="S328" s="68">
        <v>5</v>
      </c>
      <c r="U328" s="97" t="s">
        <v>1295</v>
      </c>
      <c r="V328" s="68">
        <v>5590601</v>
      </c>
      <c r="W328" s="68">
        <v>11</v>
      </c>
      <c r="X328" s="68">
        <v>5</v>
      </c>
      <c r="Y328" s="68">
        <v>6</v>
      </c>
      <c r="AA328" s="66" t="s">
        <v>1202</v>
      </c>
      <c r="AB328" s="121">
        <v>4713001</v>
      </c>
      <c r="AC328" s="121">
        <v>11</v>
      </c>
      <c r="AD328" s="121">
        <v>4</v>
      </c>
      <c r="AE328" s="121">
        <v>7</v>
      </c>
    </row>
    <row r="329" spans="1:31" ht="24" thickBot="1">
      <c r="A329" s="46" t="s">
        <v>792</v>
      </c>
      <c r="B329" s="94" t="s">
        <v>792</v>
      </c>
      <c r="C329" s="117">
        <v>21</v>
      </c>
      <c r="D329" s="33"/>
      <c r="E329" s="115" t="s">
        <v>792</v>
      </c>
      <c r="F329" s="115">
        <v>21</v>
      </c>
      <c r="G329" s="106"/>
      <c r="O329" s="68">
        <v>7420003</v>
      </c>
      <c r="P329" s="66" t="s">
        <v>1346</v>
      </c>
      <c r="Q329" s="68">
        <v>11</v>
      </c>
      <c r="R329" s="68">
        <v>5</v>
      </c>
      <c r="S329" s="68">
        <v>6</v>
      </c>
      <c r="U329" s="97" t="s">
        <v>1346</v>
      </c>
      <c r="V329" s="68">
        <v>7420003</v>
      </c>
      <c r="W329" s="68">
        <v>11</v>
      </c>
      <c r="X329" s="68">
        <v>5</v>
      </c>
      <c r="Y329" s="68">
        <v>6</v>
      </c>
      <c r="AA329" s="66" t="s">
        <v>1200</v>
      </c>
      <c r="AB329" s="121">
        <v>4711302</v>
      </c>
      <c r="AC329" s="121">
        <v>10</v>
      </c>
      <c r="AD329" s="121">
        <v>6</v>
      </c>
      <c r="AE329" s="121">
        <v>4</v>
      </c>
    </row>
    <row r="330" spans="1:31" ht="24" thickBot="1">
      <c r="A330" s="46" t="s">
        <v>625</v>
      </c>
      <c r="B330" s="93" t="s">
        <v>625</v>
      </c>
      <c r="C330" s="117">
        <v>44</v>
      </c>
      <c r="D330" s="33"/>
      <c r="E330" s="115" t="s">
        <v>625</v>
      </c>
      <c r="F330" s="115">
        <v>49</v>
      </c>
      <c r="G330" s="105"/>
      <c r="O330" s="68">
        <v>4771702</v>
      </c>
      <c r="P330" s="66" t="s">
        <v>1247</v>
      </c>
      <c r="Q330" s="68">
        <v>10</v>
      </c>
      <c r="R330" s="68">
        <v>4</v>
      </c>
      <c r="S330" s="68">
        <v>6</v>
      </c>
      <c r="U330" s="97" t="s">
        <v>1200</v>
      </c>
      <c r="V330" s="68">
        <v>4711302</v>
      </c>
      <c r="W330" s="68">
        <v>10</v>
      </c>
      <c r="X330" s="68">
        <v>6</v>
      </c>
      <c r="Y330" s="68">
        <v>4</v>
      </c>
      <c r="AA330" s="66" t="s">
        <v>1247</v>
      </c>
      <c r="AB330" s="121">
        <v>4771702</v>
      </c>
      <c r="AC330" s="121">
        <v>10</v>
      </c>
      <c r="AD330" s="121">
        <v>4</v>
      </c>
      <c r="AE330" s="121">
        <v>6</v>
      </c>
    </row>
    <row r="331" spans="1:31" ht="24" thickBot="1">
      <c r="A331" s="46" t="s">
        <v>151</v>
      </c>
      <c r="B331" s="94" t="s">
        <v>151</v>
      </c>
      <c r="C331" s="117">
        <v>440</v>
      </c>
      <c r="D331" s="33"/>
      <c r="E331" s="115" t="s">
        <v>151</v>
      </c>
      <c r="F331" s="115">
        <v>462</v>
      </c>
      <c r="G331" s="106"/>
      <c r="O331" s="68">
        <v>4921301</v>
      </c>
      <c r="P331" s="66" t="s">
        <v>1271</v>
      </c>
      <c r="Q331" s="68">
        <v>10</v>
      </c>
      <c r="R331" s="68">
        <v>8</v>
      </c>
      <c r="S331" s="68">
        <v>2</v>
      </c>
      <c r="U331" s="97" t="s">
        <v>1247</v>
      </c>
      <c r="V331" s="68">
        <v>4771702</v>
      </c>
      <c r="W331" s="68">
        <v>10</v>
      </c>
      <c r="X331" s="68">
        <v>4</v>
      </c>
      <c r="Y331" s="68">
        <v>6</v>
      </c>
      <c r="AA331" s="66" t="s">
        <v>1271</v>
      </c>
      <c r="AB331" s="121">
        <v>4921301</v>
      </c>
      <c r="AC331" s="121">
        <v>10</v>
      </c>
      <c r="AD331" s="121">
        <v>8</v>
      </c>
      <c r="AE331" s="121">
        <v>2</v>
      </c>
    </row>
    <row r="332" spans="1:31" ht="24" thickBot="1">
      <c r="A332" s="46" t="s">
        <v>396</v>
      </c>
      <c r="B332" s="93" t="s">
        <v>396</v>
      </c>
      <c r="C332" s="117">
        <v>93</v>
      </c>
      <c r="D332" s="33"/>
      <c r="E332" s="115" t="s">
        <v>396</v>
      </c>
      <c r="F332" s="115">
        <v>95</v>
      </c>
      <c r="G332" s="105"/>
      <c r="O332" s="68">
        <v>4929902</v>
      </c>
      <c r="P332" s="66" t="s">
        <v>1276</v>
      </c>
      <c r="Q332" s="68">
        <v>10</v>
      </c>
      <c r="R332" s="68">
        <v>7</v>
      </c>
      <c r="S332" s="68">
        <v>3</v>
      </c>
      <c r="U332" s="97" t="s">
        <v>1271</v>
      </c>
      <c r="V332" s="68">
        <v>4921301</v>
      </c>
      <c r="W332" s="68">
        <v>10</v>
      </c>
      <c r="X332" s="68">
        <v>8</v>
      </c>
      <c r="Y332" s="68">
        <v>2</v>
      </c>
      <c r="AA332" s="66" t="s">
        <v>1295</v>
      </c>
      <c r="AB332" s="121">
        <v>5590601</v>
      </c>
      <c r="AC332" s="121">
        <v>10</v>
      </c>
      <c r="AD332" s="121">
        <v>4</v>
      </c>
      <c r="AE332" s="121">
        <v>6</v>
      </c>
    </row>
    <row r="333" spans="1:31" ht="15.75" thickBot="1">
      <c r="A333" s="46" t="s">
        <v>571</v>
      </c>
      <c r="B333" s="94" t="s">
        <v>571</v>
      </c>
      <c r="C333" s="117">
        <v>47</v>
      </c>
      <c r="D333" s="33"/>
      <c r="E333" s="115" t="s">
        <v>571</v>
      </c>
      <c r="F333" s="115">
        <v>47</v>
      </c>
      <c r="G333" s="106"/>
      <c r="O333" s="68">
        <v>5590601</v>
      </c>
      <c r="P333" s="66" t="s">
        <v>1295</v>
      </c>
      <c r="Q333" s="68">
        <v>10</v>
      </c>
      <c r="R333" s="68">
        <v>4</v>
      </c>
      <c r="S333" s="68">
        <v>6</v>
      </c>
      <c r="U333" s="97" t="s">
        <v>942</v>
      </c>
      <c r="V333" s="68">
        <v>161002</v>
      </c>
      <c r="W333" s="68">
        <v>9</v>
      </c>
      <c r="X333" s="68">
        <v>8</v>
      </c>
      <c r="Y333" s="68">
        <v>1</v>
      </c>
      <c r="AA333" s="66" t="s">
        <v>942</v>
      </c>
      <c r="AB333" s="121">
        <v>161002</v>
      </c>
      <c r="AC333" s="121">
        <v>9</v>
      </c>
      <c r="AD333" s="121">
        <v>8</v>
      </c>
      <c r="AE333" s="121">
        <v>1</v>
      </c>
    </row>
    <row r="334" spans="1:31" ht="24" thickBot="1">
      <c r="A334" s="46" t="s">
        <v>677</v>
      </c>
      <c r="B334" s="93" t="s">
        <v>677</v>
      </c>
      <c r="C334" s="117">
        <v>33</v>
      </c>
      <c r="D334" s="33"/>
      <c r="E334" s="115" t="s">
        <v>677</v>
      </c>
      <c r="F334" s="115">
        <v>38</v>
      </c>
      <c r="G334" s="105"/>
      <c r="O334" s="68">
        <v>161002</v>
      </c>
      <c r="P334" s="66" t="s">
        <v>942</v>
      </c>
      <c r="Q334" s="68">
        <v>9</v>
      </c>
      <c r="R334" s="68">
        <v>8</v>
      </c>
      <c r="S334" s="68">
        <v>1</v>
      </c>
      <c r="U334" s="97" t="s">
        <v>1360</v>
      </c>
      <c r="V334" s="68">
        <v>7729299</v>
      </c>
      <c r="W334" s="68">
        <v>9</v>
      </c>
      <c r="X334" s="68">
        <v>3</v>
      </c>
      <c r="Y334" s="68">
        <v>6</v>
      </c>
      <c r="AA334" s="66" t="s">
        <v>1360</v>
      </c>
      <c r="AB334" s="121">
        <v>7729299</v>
      </c>
      <c r="AC334" s="121">
        <v>9</v>
      </c>
      <c r="AD334" s="121">
        <v>3</v>
      </c>
      <c r="AE334" s="121">
        <v>6</v>
      </c>
    </row>
    <row r="335" spans="1:31" ht="15.75" thickBot="1">
      <c r="A335" s="46" t="s">
        <v>617</v>
      </c>
      <c r="B335" s="94" t="s">
        <v>617</v>
      </c>
      <c r="C335" s="117">
        <v>48</v>
      </c>
      <c r="D335" s="33"/>
      <c r="E335" s="115" t="s">
        <v>617</v>
      </c>
      <c r="F335" s="115">
        <v>48</v>
      </c>
      <c r="G335" s="106"/>
      <c r="O335" s="68">
        <v>9601702</v>
      </c>
      <c r="P335" s="66" t="s">
        <v>1438</v>
      </c>
      <c r="Q335" s="68">
        <v>9</v>
      </c>
      <c r="R335" s="68">
        <v>3</v>
      </c>
      <c r="S335" s="68">
        <v>6</v>
      </c>
      <c r="U335" s="97" t="s">
        <v>1438</v>
      </c>
      <c r="V335" s="68">
        <v>9601702</v>
      </c>
      <c r="W335" s="68">
        <v>9</v>
      </c>
      <c r="X335" s="68">
        <v>3</v>
      </c>
      <c r="Y335" s="68">
        <v>6</v>
      </c>
      <c r="AA335" s="66" t="s">
        <v>1438</v>
      </c>
      <c r="AB335" s="121">
        <v>9601702</v>
      </c>
      <c r="AC335" s="121">
        <v>9</v>
      </c>
      <c r="AD335" s="121">
        <v>3</v>
      </c>
      <c r="AE335" s="121">
        <v>6</v>
      </c>
    </row>
    <row r="336" spans="1:31" ht="15.75" thickBot="1">
      <c r="A336" s="46" t="s">
        <v>478</v>
      </c>
      <c r="B336" s="93" t="s">
        <v>478</v>
      </c>
      <c r="C336" s="117">
        <v>66</v>
      </c>
      <c r="D336" s="33"/>
      <c r="E336" s="115" t="s">
        <v>478</v>
      </c>
      <c r="F336" s="115">
        <v>70</v>
      </c>
      <c r="G336" s="105"/>
      <c r="O336" s="68">
        <v>9700500</v>
      </c>
      <c r="P336" s="66" t="s">
        <v>1450</v>
      </c>
      <c r="Q336" s="68">
        <v>9</v>
      </c>
      <c r="R336" s="68">
        <v>2</v>
      </c>
      <c r="S336" s="68">
        <v>7</v>
      </c>
      <c r="U336" s="97" t="s">
        <v>1450</v>
      </c>
      <c r="V336" s="68">
        <v>9700500</v>
      </c>
      <c r="W336" s="68">
        <v>9</v>
      </c>
      <c r="X336" s="68">
        <v>2</v>
      </c>
      <c r="Y336" s="68">
        <v>7</v>
      </c>
      <c r="AA336" s="66" t="s">
        <v>945</v>
      </c>
      <c r="AB336" s="121">
        <v>162803</v>
      </c>
      <c r="AC336" s="121">
        <v>8</v>
      </c>
      <c r="AD336" s="121">
        <v>7</v>
      </c>
      <c r="AE336" s="121">
        <v>1</v>
      </c>
    </row>
    <row r="337" spans="1:31" ht="15.75" thickBot="1">
      <c r="A337" s="46" t="s">
        <v>551</v>
      </c>
      <c r="B337" s="94" t="s">
        <v>551</v>
      </c>
      <c r="C337" s="117">
        <v>56</v>
      </c>
      <c r="D337" s="33"/>
      <c r="E337" s="115" t="s">
        <v>551</v>
      </c>
      <c r="F337" s="115">
        <v>58</v>
      </c>
      <c r="G337" s="106"/>
      <c r="O337" s="68">
        <v>162803</v>
      </c>
      <c r="P337" s="66" t="s">
        <v>945</v>
      </c>
      <c r="Q337" s="68">
        <v>8</v>
      </c>
      <c r="R337" s="68">
        <v>7</v>
      </c>
      <c r="S337" s="68">
        <v>1</v>
      </c>
      <c r="U337" s="97" t="s">
        <v>945</v>
      </c>
      <c r="V337" s="68">
        <v>162803</v>
      </c>
      <c r="W337" s="68">
        <v>8</v>
      </c>
      <c r="X337" s="68">
        <v>7</v>
      </c>
      <c r="Y337" s="68">
        <v>1</v>
      </c>
      <c r="AA337" s="66" t="s">
        <v>994</v>
      </c>
      <c r="AB337" s="121">
        <v>1321900</v>
      </c>
      <c r="AC337" s="121">
        <v>8</v>
      </c>
      <c r="AD337" s="121">
        <v>4</v>
      </c>
      <c r="AE337" s="121">
        <v>4</v>
      </c>
    </row>
    <row r="338" spans="1:31" ht="15.75" thickBot="1">
      <c r="A338" s="46" t="s">
        <v>678</v>
      </c>
      <c r="B338" s="93" t="s">
        <v>678</v>
      </c>
      <c r="C338" s="117">
        <v>32</v>
      </c>
      <c r="D338" s="33"/>
      <c r="E338" s="115" t="s">
        <v>678</v>
      </c>
      <c r="F338" s="115">
        <v>32</v>
      </c>
      <c r="G338" s="105"/>
      <c r="O338" s="68">
        <v>1321900</v>
      </c>
      <c r="P338" s="66" t="s">
        <v>994</v>
      </c>
      <c r="Q338" s="68">
        <v>8</v>
      </c>
      <c r="R338" s="68">
        <v>4</v>
      </c>
      <c r="S338" s="68">
        <v>4</v>
      </c>
      <c r="U338" s="97" t="s">
        <v>994</v>
      </c>
      <c r="V338" s="68">
        <v>1321900</v>
      </c>
      <c r="W338" s="68">
        <v>8</v>
      </c>
      <c r="X338" s="68">
        <v>4</v>
      </c>
      <c r="Y338" s="68">
        <v>4</v>
      </c>
      <c r="AA338" s="66" t="s">
        <v>1054</v>
      </c>
      <c r="AB338" s="121">
        <v>2391501</v>
      </c>
      <c r="AC338" s="121">
        <v>8</v>
      </c>
      <c r="AD338" s="121">
        <v>6</v>
      </c>
      <c r="AE338" s="121">
        <v>2</v>
      </c>
    </row>
    <row r="339" spans="1:31" ht="15.75" thickBot="1">
      <c r="A339" s="46" t="s">
        <v>190</v>
      </c>
      <c r="B339" s="94" t="s">
        <v>190</v>
      </c>
      <c r="C339" s="117">
        <v>317</v>
      </c>
      <c r="D339" s="33"/>
      <c r="E339" s="115" t="s">
        <v>190</v>
      </c>
      <c r="F339" s="115">
        <v>331</v>
      </c>
      <c r="G339" s="106"/>
      <c r="O339" s="68">
        <v>2391501</v>
      </c>
      <c r="P339" s="66" t="s">
        <v>1054</v>
      </c>
      <c r="Q339" s="68">
        <v>8</v>
      </c>
      <c r="R339" s="68">
        <v>6</v>
      </c>
      <c r="S339" s="68">
        <v>2</v>
      </c>
      <c r="U339" s="97" t="s">
        <v>1054</v>
      </c>
      <c r="V339" s="68">
        <v>2391501</v>
      </c>
      <c r="W339" s="68">
        <v>8</v>
      </c>
      <c r="X339" s="68">
        <v>6</v>
      </c>
      <c r="Y339" s="68">
        <v>2</v>
      </c>
      <c r="AA339" s="66" t="s">
        <v>1075</v>
      </c>
      <c r="AB339" s="121">
        <v>3104700</v>
      </c>
      <c r="AC339" s="121">
        <v>8</v>
      </c>
      <c r="AD339" s="121">
        <v>5</v>
      </c>
      <c r="AE339" s="121">
        <v>3</v>
      </c>
    </row>
    <row r="340" spans="1:31" ht="15.75" thickBot="1">
      <c r="A340" s="46" t="s">
        <v>572</v>
      </c>
      <c r="B340" s="93" t="s">
        <v>572</v>
      </c>
      <c r="C340" s="117">
        <v>48</v>
      </c>
      <c r="D340" s="33"/>
      <c r="E340" s="115" t="s">
        <v>572</v>
      </c>
      <c r="F340" s="115">
        <v>52</v>
      </c>
      <c r="G340" s="105"/>
      <c r="O340" s="68">
        <v>7729299</v>
      </c>
      <c r="P340" s="66" t="s">
        <v>1360</v>
      </c>
      <c r="Q340" s="68">
        <v>8</v>
      </c>
      <c r="R340" s="68">
        <v>3</v>
      </c>
      <c r="S340" s="68">
        <v>5</v>
      </c>
      <c r="U340" s="97" t="s">
        <v>1075</v>
      </c>
      <c r="V340" s="68">
        <v>3104700</v>
      </c>
      <c r="W340" s="68">
        <v>8</v>
      </c>
      <c r="X340" s="68">
        <v>5</v>
      </c>
      <c r="Y340" s="68">
        <v>3</v>
      </c>
      <c r="AA340" s="66" t="s">
        <v>1116</v>
      </c>
      <c r="AB340" s="121">
        <v>3812200</v>
      </c>
      <c r="AC340" s="121">
        <v>8</v>
      </c>
      <c r="AD340" s="121">
        <v>6</v>
      </c>
      <c r="AE340" s="121">
        <v>2</v>
      </c>
    </row>
    <row r="341" spans="1:31" ht="15.75" thickBot="1">
      <c r="A341" s="46" t="s">
        <v>815</v>
      </c>
      <c r="B341" s="94" t="s">
        <v>815</v>
      </c>
      <c r="C341" s="117">
        <v>14</v>
      </c>
      <c r="D341" s="33"/>
      <c r="E341" s="115" t="s">
        <v>815</v>
      </c>
      <c r="F341" s="115">
        <v>14</v>
      </c>
      <c r="G341" s="106"/>
      <c r="O341" s="68">
        <v>1122403</v>
      </c>
      <c r="P341" s="66" t="s">
        <v>989</v>
      </c>
      <c r="Q341" s="68">
        <v>7</v>
      </c>
      <c r="R341" s="68">
        <v>4</v>
      </c>
      <c r="S341" s="68">
        <v>3</v>
      </c>
      <c r="U341" s="97" t="s">
        <v>1122</v>
      </c>
      <c r="V341" s="68">
        <v>4120400</v>
      </c>
      <c r="W341" s="68">
        <v>8</v>
      </c>
      <c r="X341" s="68">
        <v>7</v>
      </c>
      <c r="Y341" s="68">
        <v>1</v>
      </c>
      <c r="AA341" s="66" t="s">
        <v>1450</v>
      </c>
      <c r="AB341" s="121">
        <v>9700500</v>
      </c>
      <c r="AC341" s="121">
        <v>8</v>
      </c>
      <c r="AD341" s="121">
        <v>2</v>
      </c>
      <c r="AE341" s="121">
        <v>6</v>
      </c>
    </row>
    <row r="342" spans="1:31" ht="24" thickBot="1">
      <c r="A342" s="46" t="s">
        <v>720</v>
      </c>
      <c r="B342" s="93" t="s">
        <v>720</v>
      </c>
      <c r="C342" s="117">
        <v>34</v>
      </c>
      <c r="D342" s="33"/>
      <c r="E342" s="115" t="s">
        <v>720</v>
      </c>
      <c r="F342" s="115">
        <v>39</v>
      </c>
      <c r="G342" s="105"/>
      <c r="O342" s="68">
        <v>1220499</v>
      </c>
      <c r="P342" s="66" t="s">
        <v>991</v>
      </c>
      <c r="Q342" s="68">
        <v>7</v>
      </c>
      <c r="R342" s="68">
        <v>3</v>
      </c>
      <c r="S342" s="68">
        <v>4</v>
      </c>
      <c r="U342" s="97" t="s">
        <v>1276</v>
      </c>
      <c r="V342" s="68">
        <v>4929902</v>
      </c>
      <c r="W342" s="68">
        <v>8</v>
      </c>
      <c r="X342" s="68">
        <v>5</v>
      </c>
      <c r="Y342" s="68">
        <v>3</v>
      </c>
      <c r="AA342" s="66" t="s">
        <v>989</v>
      </c>
      <c r="AB342" s="121">
        <v>1122403</v>
      </c>
      <c r="AC342" s="121">
        <v>7</v>
      </c>
      <c r="AD342" s="121">
        <v>4</v>
      </c>
      <c r="AE342" s="121">
        <v>3</v>
      </c>
    </row>
    <row r="343" spans="1:31" ht="24" thickBot="1">
      <c r="A343" s="46" t="s">
        <v>71</v>
      </c>
      <c r="B343" s="94" t="s">
        <v>71</v>
      </c>
      <c r="C343" s="118">
        <v>2265</v>
      </c>
      <c r="D343" s="111"/>
      <c r="E343" s="115" t="s">
        <v>71</v>
      </c>
      <c r="F343" s="116">
        <v>2383</v>
      </c>
      <c r="G343" s="107"/>
      <c r="O343" s="68">
        <v>3104700</v>
      </c>
      <c r="P343" s="66" t="s">
        <v>1075</v>
      </c>
      <c r="Q343" s="68">
        <v>7</v>
      </c>
      <c r="R343" s="68">
        <v>5</v>
      </c>
      <c r="S343" s="68">
        <v>2</v>
      </c>
      <c r="U343" s="97" t="s">
        <v>989</v>
      </c>
      <c r="V343" s="68">
        <v>1122403</v>
      </c>
      <c r="W343" s="68">
        <v>7</v>
      </c>
      <c r="X343" s="68">
        <v>4</v>
      </c>
      <c r="Y343" s="68">
        <v>3</v>
      </c>
      <c r="AA343" s="66" t="s">
        <v>991</v>
      </c>
      <c r="AB343" s="121">
        <v>1220499</v>
      </c>
      <c r="AC343" s="121">
        <v>7</v>
      </c>
      <c r="AD343" s="121">
        <v>3</v>
      </c>
      <c r="AE343" s="121">
        <v>4</v>
      </c>
    </row>
    <row r="344" spans="1:31" ht="23.25" thickBot="1">
      <c r="A344" s="46" t="s">
        <v>766</v>
      </c>
      <c r="B344" s="93" t="s">
        <v>766</v>
      </c>
      <c r="C344" s="117">
        <v>22</v>
      </c>
      <c r="D344" s="33"/>
      <c r="E344" s="115" t="s">
        <v>766</v>
      </c>
      <c r="F344" s="115">
        <v>22</v>
      </c>
      <c r="G344" s="105"/>
      <c r="O344" s="68">
        <v>4642701</v>
      </c>
      <c r="P344" s="66" t="s">
        <v>1182</v>
      </c>
      <c r="Q344" s="68">
        <v>7</v>
      </c>
      <c r="R344" s="68">
        <v>2</v>
      </c>
      <c r="S344" s="68">
        <v>5</v>
      </c>
      <c r="U344" s="97" t="s">
        <v>991</v>
      </c>
      <c r="V344" s="68">
        <v>1220499</v>
      </c>
      <c r="W344" s="68">
        <v>7</v>
      </c>
      <c r="X344" s="68">
        <v>3</v>
      </c>
      <c r="Y344" s="68">
        <v>4</v>
      </c>
      <c r="AA344" s="66" t="s">
        <v>1113</v>
      </c>
      <c r="AB344" s="121">
        <v>3600602</v>
      </c>
      <c r="AC344" s="121">
        <v>7</v>
      </c>
      <c r="AD344" s="121">
        <v>7</v>
      </c>
      <c r="AE344" s="121">
        <v>0</v>
      </c>
    </row>
    <row r="345" spans="1:31" ht="24" thickBot="1">
      <c r="A345" s="46" t="s">
        <v>736</v>
      </c>
      <c r="B345" s="94" t="s">
        <v>736</v>
      </c>
      <c r="C345" s="117">
        <v>28</v>
      </c>
      <c r="D345" s="33"/>
      <c r="E345" s="115" t="s">
        <v>736</v>
      </c>
      <c r="F345" s="115">
        <v>30</v>
      </c>
      <c r="G345" s="106"/>
      <c r="O345" s="68">
        <v>810006</v>
      </c>
      <c r="P345" s="66" t="s">
        <v>957</v>
      </c>
      <c r="Q345" s="68">
        <v>6</v>
      </c>
      <c r="R345" s="68">
        <v>6</v>
      </c>
      <c r="S345" s="68">
        <v>0</v>
      </c>
      <c r="U345" s="97" t="s">
        <v>1116</v>
      </c>
      <c r="V345" s="68">
        <v>3812200</v>
      </c>
      <c r="W345" s="68">
        <v>7</v>
      </c>
      <c r="X345" s="68">
        <v>5</v>
      </c>
      <c r="Y345" s="68">
        <v>2</v>
      </c>
      <c r="AA345" s="66" t="s">
        <v>1182</v>
      </c>
      <c r="AB345" s="121">
        <v>4642701</v>
      </c>
      <c r="AC345" s="121">
        <v>7</v>
      </c>
      <c r="AD345" s="121">
        <v>2</v>
      </c>
      <c r="AE345" s="121">
        <v>5</v>
      </c>
    </row>
    <row r="346" spans="1:31" ht="23.25" thickBot="1">
      <c r="A346" s="46" t="s">
        <v>806</v>
      </c>
      <c r="B346" s="93" t="s">
        <v>806</v>
      </c>
      <c r="C346" s="117">
        <v>17</v>
      </c>
      <c r="D346" s="33"/>
      <c r="E346" s="115" t="s">
        <v>806</v>
      </c>
      <c r="F346" s="115">
        <v>17</v>
      </c>
      <c r="G346" s="105"/>
      <c r="O346" s="68">
        <v>1099605</v>
      </c>
      <c r="P346" s="66" t="s">
        <v>987</v>
      </c>
      <c r="Q346" s="68">
        <v>6</v>
      </c>
      <c r="R346" s="68">
        <v>2</v>
      </c>
      <c r="S346" s="68">
        <v>4</v>
      </c>
      <c r="U346" s="97" t="s">
        <v>1182</v>
      </c>
      <c r="V346" s="68">
        <v>4642701</v>
      </c>
      <c r="W346" s="68">
        <v>7</v>
      </c>
      <c r="X346" s="68">
        <v>2</v>
      </c>
      <c r="Y346" s="68">
        <v>5</v>
      </c>
      <c r="AA346" s="66" t="s">
        <v>1345</v>
      </c>
      <c r="AB346" s="121">
        <v>7420002</v>
      </c>
      <c r="AC346" s="121">
        <v>7</v>
      </c>
      <c r="AD346" s="121">
        <v>6</v>
      </c>
      <c r="AE346" s="121">
        <v>1</v>
      </c>
    </row>
    <row r="347" spans="1:31" ht="24" thickBot="1">
      <c r="A347" s="46" t="s">
        <v>128</v>
      </c>
      <c r="B347" s="94" t="s">
        <v>128</v>
      </c>
      <c r="C347" s="117">
        <v>605</v>
      </c>
      <c r="D347" s="33"/>
      <c r="E347" s="115" t="s">
        <v>128</v>
      </c>
      <c r="F347" s="115">
        <v>636</v>
      </c>
      <c r="G347" s="106"/>
      <c r="O347" s="68">
        <v>3812200</v>
      </c>
      <c r="P347" s="66" t="s">
        <v>1116</v>
      </c>
      <c r="Q347" s="68">
        <v>6</v>
      </c>
      <c r="R347" s="68">
        <v>4</v>
      </c>
      <c r="S347" s="68">
        <v>2</v>
      </c>
      <c r="U347" s="97" t="s">
        <v>1345</v>
      </c>
      <c r="V347" s="68">
        <v>7420002</v>
      </c>
      <c r="W347" s="68">
        <v>7</v>
      </c>
      <c r="X347" s="68">
        <v>6</v>
      </c>
      <c r="Y347" s="68">
        <v>1</v>
      </c>
      <c r="AA347" s="66" t="s">
        <v>1365</v>
      </c>
      <c r="AB347" s="121">
        <v>7739002</v>
      </c>
      <c r="AC347" s="121">
        <v>7</v>
      </c>
      <c r="AD347" s="121">
        <v>5</v>
      </c>
      <c r="AE347" s="121">
        <v>2</v>
      </c>
    </row>
    <row r="348" spans="1:31" ht="23.25" thickBot="1">
      <c r="A348" s="46" t="s">
        <v>353</v>
      </c>
      <c r="B348" s="93" t="s">
        <v>353</v>
      </c>
      <c r="C348" s="117">
        <v>117</v>
      </c>
      <c r="D348" s="33"/>
      <c r="E348" s="115" t="s">
        <v>353</v>
      </c>
      <c r="F348" s="115">
        <v>121</v>
      </c>
      <c r="G348" s="105"/>
      <c r="O348" s="68">
        <v>4120400</v>
      </c>
      <c r="P348" s="66" t="s">
        <v>1122</v>
      </c>
      <c r="Q348" s="68">
        <v>6</v>
      </c>
      <c r="R348" s="68">
        <v>6</v>
      </c>
      <c r="S348" s="68">
        <v>0</v>
      </c>
      <c r="U348" s="97" t="s">
        <v>1365</v>
      </c>
      <c r="V348" s="68">
        <v>7739002</v>
      </c>
      <c r="W348" s="68">
        <v>7</v>
      </c>
      <c r="X348" s="68">
        <v>5</v>
      </c>
      <c r="Y348" s="68">
        <v>2</v>
      </c>
      <c r="AA348" s="66" t="s">
        <v>987</v>
      </c>
      <c r="AB348" s="121">
        <v>1099605</v>
      </c>
      <c r="AC348" s="121">
        <v>6</v>
      </c>
      <c r="AD348" s="121">
        <v>2</v>
      </c>
      <c r="AE348" s="121">
        <v>4</v>
      </c>
    </row>
    <row r="349" spans="1:31" ht="23.25" thickBot="1">
      <c r="A349" s="46" t="s">
        <v>423</v>
      </c>
      <c r="B349" s="94" t="s">
        <v>423</v>
      </c>
      <c r="C349" s="117">
        <v>93</v>
      </c>
      <c r="D349" s="33"/>
      <c r="E349" s="115" t="s">
        <v>423</v>
      </c>
      <c r="F349" s="115">
        <v>99</v>
      </c>
      <c r="G349" s="106"/>
      <c r="O349" s="68">
        <v>5021101</v>
      </c>
      <c r="P349" s="66" t="s">
        <v>1282</v>
      </c>
      <c r="Q349" s="68">
        <v>6</v>
      </c>
      <c r="R349" s="68">
        <v>5</v>
      </c>
      <c r="S349" s="68">
        <v>1</v>
      </c>
      <c r="U349" s="97" t="s">
        <v>957</v>
      </c>
      <c r="V349" s="68">
        <v>810006</v>
      </c>
      <c r="W349" s="68">
        <v>6</v>
      </c>
      <c r="X349" s="68">
        <v>6</v>
      </c>
      <c r="Y349" s="68">
        <v>0</v>
      </c>
      <c r="AA349" s="66" t="s">
        <v>1108</v>
      </c>
      <c r="AB349" s="121">
        <v>3317102</v>
      </c>
      <c r="AC349" s="121">
        <v>6</v>
      </c>
      <c r="AD349" s="121">
        <v>6</v>
      </c>
      <c r="AE349" s="121">
        <v>0</v>
      </c>
    </row>
    <row r="350" spans="1:31" ht="15.75" thickBot="1">
      <c r="A350" s="46" t="s">
        <v>684</v>
      </c>
      <c r="B350" s="93" t="s">
        <v>684</v>
      </c>
      <c r="C350" s="117">
        <v>41</v>
      </c>
      <c r="D350" s="33"/>
      <c r="E350" s="115" t="s">
        <v>684</v>
      </c>
      <c r="F350" s="115">
        <v>42</v>
      </c>
      <c r="G350" s="105"/>
      <c r="O350" s="68">
        <v>7420002</v>
      </c>
      <c r="P350" s="66" t="s">
        <v>1345</v>
      </c>
      <c r="Q350" s="68">
        <v>6</v>
      </c>
      <c r="R350" s="68">
        <v>5</v>
      </c>
      <c r="S350" s="68">
        <v>1</v>
      </c>
      <c r="U350" s="97" t="s">
        <v>987</v>
      </c>
      <c r="V350" s="68">
        <v>1099605</v>
      </c>
      <c r="W350" s="68">
        <v>6</v>
      </c>
      <c r="X350" s="68">
        <v>2</v>
      </c>
      <c r="Y350" s="68">
        <v>4</v>
      </c>
      <c r="AA350" s="66" t="s">
        <v>1122</v>
      </c>
      <c r="AB350" s="121">
        <v>4120400</v>
      </c>
      <c r="AC350" s="121">
        <v>6</v>
      </c>
      <c r="AD350" s="121">
        <v>6</v>
      </c>
      <c r="AE350" s="121">
        <v>0</v>
      </c>
    </row>
    <row r="351" spans="1:31" ht="24" thickBot="1">
      <c r="A351" s="46" t="s">
        <v>303</v>
      </c>
      <c r="B351" s="94" t="s">
        <v>303</v>
      </c>
      <c r="C351" s="117">
        <v>163</v>
      </c>
      <c r="D351" s="33"/>
      <c r="E351" s="115" t="s">
        <v>303</v>
      </c>
      <c r="F351" s="115">
        <v>175</v>
      </c>
      <c r="G351" s="106"/>
      <c r="O351" s="68">
        <v>9603303</v>
      </c>
      <c r="P351" s="66" t="s">
        <v>1442</v>
      </c>
      <c r="Q351" s="68">
        <v>6</v>
      </c>
      <c r="R351" s="68">
        <v>5</v>
      </c>
      <c r="S351" s="68">
        <v>1</v>
      </c>
      <c r="U351" s="97" t="s">
        <v>1108</v>
      </c>
      <c r="V351" s="68">
        <v>3317102</v>
      </c>
      <c r="W351" s="68">
        <v>6</v>
      </c>
      <c r="X351" s="68">
        <v>6</v>
      </c>
      <c r="Y351" s="68">
        <v>0</v>
      </c>
      <c r="AA351" s="66" t="s">
        <v>1276</v>
      </c>
      <c r="AB351" s="121">
        <v>4929902</v>
      </c>
      <c r="AC351" s="121">
        <v>6</v>
      </c>
      <c r="AD351" s="121">
        <v>4</v>
      </c>
      <c r="AE351" s="121">
        <v>2</v>
      </c>
    </row>
    <row r="352" spans="1:31" ht="24" thickBot="1">
      <c r="A352" s="46" t="s">
        <v>847</v>
      </c>
      <c r="B352" s="93" t="s">
        <v>847</v>
      </c>
      <c r="C352" s="117">
        <v>21</v>
      </c>
      <c r="D352" s="33"/>
      <c r="E352" s="115" t="s">
        <v>847</v>
      </c>
      <c r="F352" s="115">
        <v>24</v>
      </c>
      <c r="G352" s="105"/>
      <c r="O352" s="68">
        <v>1122499</v>
      </c>
      <c r="P352" s="66" t="s">
        <v>990</v>
      </c>
      <c r="Q352" s="68">
        <v>5</v>
      </c>
      <c r="R352" s="68">
        <v>4</v>
      </c>
      <c r="S352" s="68">
        <v>1</v>
      </c>
      <c r="U352" s="97" t="s">
        <v>1113</v>
      </c>
      <c r="V352" s="68">
        <v>3600602</v>
      </c>
      <c r="W352" s="68">
        <v>6</v>
      </c>
      <c r="X352" s="68">
        <v>6</v>
      </c>
      <c r="Y352" s="68">
        <v>0</v>
      </c>
      <c r="AA352" s="66" t="s">
        <v>1282</v>
      </c>
      <c r="AB352" s="121">
        <v>5021101</v>
      </c>
      <c r="AC352" s="121">
        <v>6</v>
      </c>
      <c r="AD352" s="121">
        <v>5</v>
      </c>
      <c r="AE352" s="121">
        <v>1</v>
      </c>
    </row>
    <row r="353" spans="1:31" ht="23.25" thickBot="1">
      <c r="A353" s="46" t="s">
        <v>366</v>
      </c>
      <c r="B353" s="94" t="s">
        <v>366</v>
      </c>
      <c r="C353" s="117">
        <v>118</v>
      </c>
      <c r="D353" s="33"/>
      <c r="E353" s="115" t="s">
        <v>366</v>
      </c>
      <c r="F353" s="115">
        <v>125</v>
      </c>
      <c r="G353" s="106"/>
      <c r="O353" s="68">
        <v>3317102</v>
      </c>
      <c r="P353" s="66" t="s">
        <v>1108</v>
      </c>
      <c r="Q353" s="68">
        <v>5</v>
      </c>
      <c r="R353" s="68">
        <v>5</v>
      </c>
      <c r="S353" s="68">
        <v>0</v>
      </c>
      <c r="U353" s="97" t="s">
        <v>1174</v>
      </c>
      <c r="V353" s="68">
        <v>4619200</v>
      </c>
      <c r="W353" s="68">
        <v>6</v>
      </c>
      <c r="X353" s="68">
        <v>6</v>
      </c>
      <c r="Y353" s="68">
        <v>0</v>
      </c>
      <c r="AA353" s="66" t="s">
        <v>1313</v>
      </c>
      <c r="AB353" s="121">
        <v>5912001</v>
      </c>
      <c r="AC353" s="121">
        <v>6</v>
      </c>
      <c r="AD353" s="121">
        <v>4</v>
      </c>
      <c r="AE353" s="121">
        <v>2</v>
      </c>
    </row>
    <row r="354" spans="1:31" ht="23.25" thickBot="1">
      <c r="A354" s="46" t="s">
        <v>830</v>
      </c>
      <c r="B354" s="93" t="s">
        <v>830</v>
      </c>
      <c r="C354" s="117">
        <v>12</v>
      </c>
      <c r="D354" s="33"/>
      <c r="E354" s="115" t="s">
        <v>830</v>
      </c>
      <c r="F354" s="115">
        <v>12</v>
      </c>
      <c r="G354" s="105"/>
      <c r="O354" s="68">
        <v>3600602</v>
      </c>
      <c r="P354" s="66" t="s">
        <v>1113</v>
      </c>
      <c r="Q354" s="68">
        <v>5</v>
      </c>
      <c r="R354" s="68">
        <v>5</v>
      </c>
      <c r="S354" s="68">
        <v>0</v>
      </c>
      <c r="U354" s="97" t="s">
        <v>1282</v>
      </c>
      <c r="V354" s="68">
        <v>5021101</v>
      </c>
      <c r="W354" s="68">
        <v>6</v>
      </c>
      <c r="X354" s="68">
        <v>5</v>
      </c>
      <c r="Y354" s="68">
        <v>1</v>
      </c>
      <c r="AA354" s="66" t="s">
        <v>1442</v>
      </c>
      <c r="AB354" s="121">
        <v>9603303</v>
      </c>
      <c r="AC354" s="121">
        <v>6</v>
      </c>
      <c r="AD354" s="121">
        <v>5</v>
      </c>
      <c r="AE354" s="121">
        <v>1</v>
      </c>
    </row>
    <row r="355" spans="1:31" ht="24" thickBot="1">
      <c r="A355" s="46" t="s">
        <v>525</v>
      </c>
      <c r="B355" s="94" t="s">
        <v>525</v>
      </c>
      <c r="C355" s="117">
        <v>59</v>
      </c>
      <c r="D355" s="33"/>
      <c r="E355" s="115" t="s">
        <v>525</v>
      </c>
      <c r="F355" s="115">
        <v>61</v>
      </c>
      <c r="G355" s="106"/>
      <c r="O355" s="68">
        <v>4618401</v>
      </c>
      <c r="P355" s="66" t="s">
        <v>1171</v>
      </c>
      <c r="Q355" s="68">
        <v>5</v>
      </c>
      <c r="R355" s="68">
        <v>3</v>
      </c>
      <c r="S355" s="68">
        <v>2</v>
      </c>
      <c r="U355" s="97" t="s">
        <v>1442</v>
      </c>
      <c r="V355" s="68">
        <v>9603303</v>
      </c>
      <c r="W355" s="68">
        <v>6</v>
      </c>
      <c r="X355" s="68">
        <v>5</v>
      </c>
      <c r="Y355" s="68">
        <v>1</v>
      </c>
      <c r="AA355" s="66" t="s">
        <v>957</v>
      </c>
      <c r="AB355" s="121">
        <v>810006</v>
      </c>
      <c r="AC355" s="121">
        <v>5</v>
      </c>
      <c r="AD355" s="121">
        <v>5</v>
      </c>
      <c r="AE355" s="121">
        <v>0</v>
      </c>
    </row>
    <row r="356" spans="1:31" ht="24" thickBot="1">
      <c r="A356" s="46" t="s">
        <v>636</v>
      </c>
      <c r="B356" s="93" t="s">
        <v>636</v>
      </c>
      <c r="C356" s="117">
        <v>35</v>
      </c>
      <c r="D356" s="33"/>
      <c r="E356" s="115" t="s">
        <v>636</v>
      </c>
      <c r="F356" s="115">
        <v>35</v>
      </c>
      <c r="G356" s="105"/>
      <c r="O356" s="68">
        <v>4619200</v>
      </c>
      <c r="P356" s="66" t="s">
        <v>1174</v>
      </c>
      <c r="Q356" s="68">
        <v>5</v>
      </c>
      <c r="R356" s="68">
        <v>5</v>
      </c>
      <c r="S356" s="68">
        <v>0</v>
      </c>
      <c r="U356" s="97" t="s">
        <v>990</v>
      </c>
      <c r="V356" s="68">
        <v>1122499</v>
      </c>
      <c r="W356" s="68">
        <v>5</v>
      </c>
      <c r="X356" s="68">
        <v>4</v>
      </c>
      <c r="Y356" s="68">
        <v>1</v>
      </c>
      <c r="AA356" s="66" t="s">
        <v>990</v>
      </c>
      <c r="AB356" s="121">
        <v>1122499</v>
      </c>
      <c r="AC356" s="121">
        <v>5</v>
      </c>
      <c r="AD356" s="121">
        <v>4</v>
      </c>
      <c r="AE356" s="121">
        <v>1</v>
      </c>
    </row>
    <row r="357" spans="1:31" ht="24" thickBot="1">
      <c r="A357" s="46" t="s">
        <v>282</v>
      </c>
      <c r="B357" s="94" t="s">
        <v>282</v>
      </c>
      <c r="C357" s="117">
        <v>180</v>
      </c>
      <c r="D357" s="33"/>
      <c r="E357" s="115" t="s">
        <v>282</v>
      </c>
      <c r="F357" s="115">
        <v>194</v>
      </c>
      <c r="G357" s="106"/>
      <c r="O357" s="68">
        <v>5091201</v>
      </c>
      <c r="P357" s="66" t="s">
        <v>1283</v>
      </c>
      <c r="Q357" s="68">
        <v>5</v>
      </c>
      <c r="R357" s="68">
        <v>5</v>
      </c>
      <c r="S357" s="68">
        <v>0</v>
      </c>
      <c r="U357" s="97" t="s">
        <v>1171</v>
      </c>
      <c r="V357" s="68">
        <v>4618401</v>
      </c>
      <c r="W357" s="68">
        <v>5</v>
      </c>
      <c r="X357" s="68">
        <v>3</v>
      </c>
      <c r="Y357" s="68">
        <v>2</v>
      </c>
      <c r="AA357" s="66" t="s">
        <v>1171</v>
      </c>
      <c r="AB357" s="121">
        <v>4618401</v>
      </c>
      <c r="AC357" s="121">
        <v>5</v>
      </c>
      <c r="AD357" s="121">
        <v>3</v>
      </c>
      <c r="AE357" s="121">
        <v>2</v>
      </c>
    </row>
    <row r="358" spans="1:31" ht="24" thickBot="1">
      <c r="A358" s="46" t="s">
        <v>611</v>
      </c>
      <c r="B358" s="93" t="s">
        <v>611</v>
      </c>
      <c r="C358" s="117">
        <v>46</v>
      </c>
      <c r="D358" s="33"/>
      <c r="E358" s="115" t="s">
        <v>611</v>
      </c>
      <c r="F358" s="115">
        <v>50</v>
      </c>
      <c r="G358" s="105"/>
      <c r="O358" s="68">
        <v>7739002</v>
      </c>
      <c r="P358" s="66" t="s">
        <v>1365</v>
      </c>
      <c r="Q358" s="68">
        <v>5</v>
      </c>
      <c r="R358" s="68">
        <v>4</v>
      </c>
      <c r="S358" s="68">
        <v>1</v>
      </c>
      <c r="U358" s="97" t="s">
        <v>1283</v>
      </c>
      <c r="V358" s="68">
        <v>5091201</v>
      </c>
      <c r="W358" s="68">
        <v>5</v>
      </c>
      <c r="X358" s="68">
        <v>5</v>
      </c>
      <c r="Y358" s="68">
        <v>0</v>
      </c>
      <c r="AA358" s="66" t="s">
        <v>1174</v>
      </c>
      <c r="AB358" s="121">
        <v>4619200</v>
      </c>
      <c r="AC358" s="121">
        <v>5</v>
      </c>
      <c r="AD358" s="121">
        <v>5</v>
      </c>
      <c r="AE358" s="121">
        <v>0</v>
      </c>
    </row>
    <row r="359" spans="1:31" ht="15.75" thickBot="1">
      <c r="A359" s="46" t="s">
        <v>685</v>
      </c>
      <c r="B359" s="94" t="s">
        <v>685</v>
      </c>
      <c r="C359" s="117">
        <v>36</v>
      </c>
      <c r="D359" s="33"/>
      <c r="E359" s="115" t="s">
        <v>685</v>
      </c>
      <c r="F359" s="115">
        <v>38</v>
      </c>
      <c r="G359" s="106"/>
      <c r="O359" s="68">
        <v>170900</v>
      </c>
      <c r="P359" s="66" t="s">
        <v>946</v>
      </c>
      <c r="Q359" s="68">
        <v>4</v>
      </c>
      <c r="R359" s="68">
        <v>1</v>
      </c>
      <c r="S359" s="68">
        <v>3</v>
      </c>
      <c r="U359" s="97" t="s">
        <v>1291</v>
      </c>
      <c r="V359" s="68">
        <v>5310502</v>
      </c>
      <c r="W359" s="68">
        <v>5</v>
      </c>
      <c r="X359" s="68">
        <v>2</v>
      </c>
      <c r="Y359" s="68">
        <v>3</v>
      </c>
      <c r="AA359" s="66" t="s">
        <v>1283</v>
      </c>
      <c r="AB359" s="121">
        <v>5091201</v>
      </c>
      <c r="AC359" s="121">
        <v>5</v>
      </c>
      <c r="AD359" s="121">
        <v>5</v>
      </c>
      <c r="AE359" s="121">
        <v>0</v>
      </c>
    </row>
    <row r="360" spans="1:31" ht="15.75" thickBot="1">
      <c r="A360" s="46" t="s">
        <v>367</v>
      </c>
      <c r="B360" s="93" t="s">
        <v>367</v>
      </c>
      <c r="C360" s="117">
        <v>124</v>
      </c>
      <c r="D360" s="33"/>
      <c r="E360" s="115" t="s">
        <v>367</v>
      </c>
      <c r="F360" s="115">
        <v>134</v>
      </c>
      <c r="G360" s="105"/>
      <c r="O360" s="68">
        <v>312403</v>
      </c>
      <c r="P360" s="66" t="s">
        <v>952</v>
      </c>
      <c r="Q360" s="68">
        <v>4</v>
      </c>
      <c r="R360" s="68">
        <v>3</v>
      </c>
      <c r="S360" s="68">
        <v>1</v>
      </c>
      <c r="U360" s="97" t="s">
        <v>946</v>
      </c>
      <c r="V360" s="68">
        <v>170900</v>
      </c>
      <c r="W360" s="68">
        <v>4</v>
      </c>
      <c r="X360" s="68">
        <v>1</v>
      </c>
      <c r="Y360" s="68">
        <v>3</v>
      </c>
      <c r="AA360" s="66" t="s">
        <v>1291</v>
      </c>
      <c r="AB360" s="121">
        <v>5310502</v>
      </c>
      <c r="AC360" s="121">
        <v>5</v>
      </c>
      <c r="AD360" s="121">
        <v>2</v>
      </c>
      <c r="AE360" s="121">
        <v>3</v>
      </c>
    </row>
    <row r="361" spans="1:31" ht="15.75" thickBot="1">
      <c r="A361" s="46" t="s">
        <v>197</v>
      </c>
      <c r="B361" s="94" t="s">
        <v>197</v>
      </c>
      <c r="C361" s="117">
        <v>285</v>
      </c>
      <c r="D361" s="33"/>
      <c r="E361" s="115" t="s">
        <v>197</v>
      </c>
      <c r="F361" s="115">
        <v>303</v>
      </c>
      <c r="G361" s="106"/>
      <c r="O361" s="68">
        <v>1353700</v>
      </c>
      <c r="P361" s="66" t="s">
        <v>1000</v>
      </c>
      <c r="Q361" s="68">
        <v>4</v>
      </c>
      <c r="R361" s="68">
        <v>4</v>
      </c>
      <c r="S361" s="68">
        <v>0</v>
      </c>
      <c r="U361" s="97" t="s">
        <v>952</v>
      </c>
      <c r="V361" s="68">
        <v>312403</v>
      </c>
      <c r="W361" s="68">
        <v>4</v>
      </c>
      <c r="X361" s="68">
        <v>3</v>
      </c>
      <c r="Y361" s="68">
        <v>1</v>
      </c>
      <c r="AA361" s="66" t="s">
        <v>946</v>
      </c>
      <c r="AB361" s="121">
        <v>170900</v>
      </c>
      <c r="AC361" s="121">
        <v>4</v>
      </c>
      <c r="AD361" s="121">
        <v>1</v>
      </c>
      <c r="AE361" s="121">
        <v>3</v>
      </c>
    </row>
    <row r="362" spans="1:31" ht="15.75" thickBot="1">
      <c r="A362" s="46" t="s">
        <v>67</v>
      </c>
      <c r="B362" s="93" t="s">
        <v>67</v>
      </c>
      <c r="C362" s="118">
        <v>3389</v>
      </c>
      <c r="D362" s="111"/>
      <c r="E362" s="115" t="s">
        <v>67</v>
      </c>
      <c r="F362" s="116">
        <v>3688</v>
      </c>
      <c r="G362" s="108"/>
      <c r="O362" s="68">
        <v>1830001</v>
      </c>
      <c r="P362" s="66" t="s">
        <v>1037</v>
      </c>
      <c r="Q362" s="68">
        <v>4</v>
      </c>
      <c r="R362" s="68">
        <v>4</v>
      </c>
      <c r="S362" s="68">
        <v>0</v>
      </c>
      <c r="U362" s="97" t="s">
        <v>1000</v>
      </c>
      <c r="V362" s="68">
        <v>1353700</v>
      </c>
      <c r="W362" s="68">
        <v>4</v>
      </c>
      <c r="X362" s="68">
        <v>4</v>
      </c>
      <c r="Y362" s="68">
        <v>0</v>
      </c>
      <c r="AA362" s="66" t="s">
        <v>952</v>
      </c>
      <c r="AB362" s="121">
        <v>312403</v>
      </c>
      <c r="AC362" s="121">
        <v>4</v>
      </c>
      <c r="AD362" s="121">
        <v>3</v>
      </c>
      <c r="AE362" s="121">
        <v>1</v>
      </c>
    </row>
    <row r="363" spans="1:31" ht="15.75" thickBot="1">
      <c r="A363" s="46" t="s">
        <v>433</v>
      </c>
      <c r="B363" s="94" t="s">
        <v>433</v>
      </c>
      <c r="C363" s="117">
        <v>78</v>
      </c>
      <c r="D363" s="33"/>
      <c r="E363" s="115" t="s">
        <v>433</v>
      </c>
      <c r="F363" s="115">
        <v>81</v>
      </c>
      <c r="G363" s="106"/>
      <c r="O363" s="68">
        <v>2330301</v>
      </c>
      <c r="P363" s="66" t="s">
        <v>1048</v>
      </c>
      <c r="Q363" s="68">
        <v>4</v>
      </c>
      <c r="R363" s="68">
        <v>4</v>
      </c>
      <c r="S363" s="68">
        <v>0</v>
      </c>
      <c r="U363" s="97" t="s">
        <v>1037</v>
      </c>
      <c r="V363" s="68">
        <v>1830001</v>
      </c>
      <c r="W363" s="68">
        <v>4</v>
      </c>
      <c r="X363" s="68">
        <v>4</v>
      </c>
      <c r="Y363" s="68">
        <v>0</v>
      </c>
      <c r="AA363" s="66" t="s">
        <v>1000</v>
      </c>
      <c r="AB363" s="121">
        <v>1353700</v>
      </c>
      <c r="AC363" s="121">
        <v>4</v>
      </c>
      <c r="AD363" s="121">
        <v>4</v>
      </c>
      <c r="AE363" s="121">
        <v>0</v>
      </c>
    </row>
    <row r="364" spans="1:31" ht="23.25" thickBot="1">
      <c r="A364" s="46" t="s">
        <v>503</v>
      </c>
      <c r="B364" s="93" t="s">
        <v>503</v>
      </c>
      <c r="C364" s="117">
        <v>64</v>
      </c>
      <c r="D364" s="33"/>
      <c r="E364" s="115" t="s">
        <v>503</v>
      </c>
      <c r="F364" s="115">
        <v>66</v>
      </c>
      <c r="G364" s="105"/>
      <c r="O364" s="68">
        <v>2511000</v>
      </c>
      <c r="P364" s="66" t="s">
        <v>1058</v>
      </c>
      <c r="Q364" s="68">
        <v>4</v>
      </c>
      <c r="R364" s="68">
        <v>4</v>
      </c>
      <c r="S364" s="68">
        <v>0</v>
      </c>
      <c r="U364" s="97" t="s">
        <v>1048</v>
      </c>
      <c r="V364" s="68">
        <v>2330301</v>
      </c>
      <c r="W364" s="68">
        <v>4</v>
      </c>
      <c r="X364" s="68">
        <v>4</v>
      </c>
      <c r="Y364" s="68">
        <v>0</v>
      </c>
      <c r="AA364" s="66" t="s">
        <v>1037</v>
      </c>
      <c r="AB364" s="121">
        <v>1830001</v>
      </c>
      <c r="AC364" s="121">
        <v>4</v>
      </c>
      <c r="AD364" s="121">
        <v>4</v>
      </c>
      <c r="AE364" s="121">
        <v>0</v>
      </c>
    </row>
    <row r="365" spans="1:31" ht="24" thickBot="1">
      <c r="A365" s="46" t="s">
        <v>455</v>
      </c>
      <c r="B365" s="94" t="s">
        <v>455</v>
      </c>
      <c r="C365" s="117">
        <v>73</v>
      </c>
      <c r="D365" s="33"/>
      <c r="E365" s="115" t="s">
        <v>455</v>
      </c>
      <c r="F365" s="115">
        <v>77</v>
      </c>
      <c r="G365" s="106"/>
      <c r="O365" s="68">
        <v>2541100</v>
      </c>
      <c r="P365" s="66" t="s">
        <v>1063</v>
      </c>
      <c r="Q365" s="68">
        <v>4</v>
      </c>
      <c r="R365" s="68">
        <v>3</v>
      </c>
      <c r="S365" s="68">
        <v>1</v>
      </c>
      <c r="U365" s="97" t="s">
        <v>1058</v>
      </c>
      <c r="V365" s="68">
        <v>2511000</v>
      </c>
      <c r="W365" s="68">
        <v>4</v>
      </c>
      <c r="X365" s="68">
        <v>4</v>
      </c>
      <c r="Y365" s="68">
        <v>0</v>
      </c>
      <c r="AA365" s="66" t="s">
        <v>1048</v>
      </c>
      <c r="AB365" s="121">
        <v>2330301</v>
      </c>
      <c r="AC365" s="121">
        <v>4</v>
      </c>
      <c r="AD365" s="121">
        <v>4</v>
      </c>
      <c r="AE365" s="121">
        <v>0</v>
      </c>
    </row>
    <row r="366" spans="1:31" ht="15.75" thickBot="1">
      <c r="A366" s="46" t="s">
        <v>102</v>
      </c>
      <c r="B366" s="93" t="s">
        <v>102</v>
      </c>
      <c r="C366" s="117">
        <v>975</v>
      </c>
      <c r="D366" s="33"/>
      <c r="E366" s="115" t="s">
        <v>102</v>
      </c>
      <c r="F366" s="116">
        <v>1035</v>
      </c>
      <c r="G366" s="105"/>
      <c r="O366" s="68">
        <v>3250706</v>
      </c>
      <c r="P366" s="66" t="s">
        <v>1083</v>
      </c>
      <c r="Q366" s="68">
        <v>4</v>
      </c>
      <c r="R366" s="68">
        <v>3</v>
      </c>
      <c r="S366" s="68">
        <v>1</v>
      </c>
      <c r="U366" s="97" t="s">
        <v>1063</v>
      </c>
      <c r="V366" s="68">
        <v>2541100</v>
      </c>
      <c r="W366" s="68">
        <v>4</v>
      </c>
      <c r="X366" s="68">
        <v>3</v>
      </c>
      <c r="Y366" s="68">
        <v>1</v>
      </c>
      <c r="AA366" s="66" t="s">
        <v>1058</v>
      </c>
      <c r="AB366" s="121">
        <v>2511000</v>
      </c>
      <c r="AC366" s="121">
        <v>4</v>
      </c>
      <c r="AD366" s="121">
        <v>4</v>
      </c>
      <c r="AE366" s="121">
        <v>0</v>
      </c>
    </row>
    <row r="367" spans="1:31" ht="15.75" thickBot="1">
      <c r="A367" s="46" t="s">
        <v>405</v>
      </c>
      <c r="B367" s="94" t="s">
        <v>405</v>
      </c>
      <c r="C367" s="117">
        <v>91</v>
      </c>
      <c r="D367" s="33"/>
      <c r="E367" s="115" t="s">
        <v>405</v>
      </c>
      <c r="F367" s="115">
        <v>97</v>
      </c>
      <c r="G367" s="106"/>
      <c r="O367" s="68">
        <v>3329599</v>
      </c>
      <c r="P367" s="66" t="s">
        <v>1112</v>
      </c>
      <c r="Q367" s="68">
        <v>4</v>
      </c>
      <c r="R367" s="68">
        <v>4</v>
      </c>
      <c r="S367" s="68">
        <v>0</v>
      </c>
      <c r="U367" s="97" t="s">
        <v>1083</v>
      </c>
      <c r="V367" s="68">
        <v>3250706</v>
      </c>
      <c r="W367" s="68">
        <v>4</v>
      </c>
      <c r="X367" s="68">
        <v>3</v>
      </c>
      <c r="Y367" s="68">
        <v>1</v>
      </c>
      <c r="AA367" s="66" t="s">
        <v>1063</v>
      </c>
      <c r="AB367" s="121">
        <v>2541100</v>
      </c>
      <c r="AC367" s="121">
        <v>4</v>
      </c>
      <c r="AD367" s="121">
        <v>3</v>
      </c>
      <c r="AE367" s="121">
        <v>1</v>
      </c>
    </row>
    <row r="368" spans="1:31" ht="23.25" thickBot="1">
      <c r="A368" s="46" t="s">
        <v>266</v>
      </c>
      <c r="B368" s="93" t="s">
        <v>266</v>
      </c>
      <c r="C368" s="117">
        <v>197</v>
      </c>
      <c r="D368" s="33"/>
      <c r="E368" s="115" t="s">
        <v>266</v>
      </c>
      <c r="F368" s="115">
        <v>224</v>
      </c>
      <c r="G368" s="105"/>
      <c r="O368" s="68">
        <v>5310502</v>
      </c>
      <c r="P368" s="66" t="s">
        <v>1291</v>
      </c>
      <c r="Q368" s="68">
        <v>4</v>
      </c>
      <c r="R368" s="68">
        <v>2</v>
      </c>
      <c r="S368" s="68">
        <v>2</v>
      </c>
      <c r="U368" s="97" t="s">
        <v>1112</v>
      </c>
      <c r="V368" s="68">
        <v>3329599</v>
      </c>
      <c r="W368" s="68">
        <v>4</v>
      </c>
      <c r="X368" s="68">
        <v>4</v>
      </c>
      <c r="Y368" s="68">
        <v>0</v>
      </c>
      <c r="AA368" s="66" t="s">
        <v>1083</v>
      </c>
      <c r="AB368" s="121">
        <v>3250706</v>
      </c>
      <c r="AC368" s="121">
        <v>4</v>
      </c>
      <c r="AD368" s="121">
        <v>3</v>
      </c>
      <c r="AE368" s="121">
        <v>1</v>
      </c>
    </row>
    <row r="369" spans="1:31" ht="15.75" thickBot="1">
      <c r="A369" s="46" t="s">
        <v>907</v>
      </c>
      <c r="B369" s="94" t="s">
        <v>907</v>
      </c>
      <c r="C369" s="117">
        <v>3</v>
      </c>
      <c r="D369" s="33"/>
      <c r="E369" s="115" t="s">
        <v>907</v>
      </c>
      <c r="F369" s="115">
        <v>4</v>
      </c>
      <c r="G369" s="106"/>
      <c r="O369" s="68">
        <v>5920100</v>
      </c>
      <c r="P369" s="66" t="s">
        <v>1316</v>
      </c>
      <c r="Q369" s="68">
        <v>4</v>
      </c>
      <c r="R369" s="68">
        <v>3</v>
      </c>
      <c r="S369" s="68">
        <v>1</v>
      </c>
      <c r="U369" s="97" t="s">
        <v>1313</v>
      </c>
      <c r="V369" s="68">
        <v>5912001</v>
      </c>
      <c r="W369" s="68">
        <v>4</v>
      </c>
      <c r="X369" s="68">
        <v>3</v>
      </c>
      <c r="Y369" s="68">
        <v>1</v>
      </c>
      <c r="AA369" s="66" t="s">
        <v>1112</v>
      </c>
      <c r="AB369" s="121">
        <v>3329599</v>
      </c>
      <c r="AC369" s="121">
        <v>4</v>
      </c>
      <c r="AD369" s="121">
        <v>4</v>
      </c>
      <c r="AE369" s="121">
        <v>0</v>
      </c>
    </row>
    <row r="370" spans="1:31" ht="15.75" thickBot="1">
      <c r="A370" s="46" t="s">
        <v>414</v>
      </c>
      <c r="B370" s="93" t="s">
        <v>414</v>
      </c>
      <c r="C370" s="117">
        <v>88</v>
      </c>
      <c r="D370" s="33"/>
      <c r="E370" s="115" t="s">
        <v>414</v>
      </c>
      <c r="F370" s="115">
        <v>87</v>
      </c>
      <c r="G370" s="105"/>
      <c r="O370" s="68">
        <v>6201500</v>
      </c>
      <c r="P370" s="66" t="s">
        <v>1322</v>
      </c>
      <c r="Q370" s="68">
        <v>4</v>
      </c>
      <c r="R370" s="68">
        <v>4</v>
      </c>
      <c r="S370" s="68">
        <v>0</v>
      </c>
      <c r="U370" s="97" t="s">
        <v>1316</v>
      </c>
      <c r="V370" s="68">
        <v>5920100</v>
      </c>
      <c r="W370" s="68">
        <v>4</v>
      </c>
      <c r="X370" s="68">
        <v>3</v>
      </c>
      <c r="Y370" s="68">
        <v>1</v>
      </c>
      <c r="AA370" s="66" t="s">
        <v>1316</v>
      </c>
      <c r="AB370" s="121">
        <v>5920100</v>
      </c>
      <c r="AC370" s="121">
        <v>4</v>
      </c>
      <c r="AD370" s="121">
        <v>3</v>
      </c>
      <c r="AE370" s="121">
        <v>1</v>
      </c>
    </row>
    <row r="371" spans="1:31" ht="15.75" thickBot="1">
      <c r="A371" s="46" t="s">
        <v>260</v>
      </c>
      <c r="B371" s="94" t="s">
        <v>260</v>
      </c>
      <c r="C371" s="117">
        <v>200</v>
      </c>
      <c r="D371" s="33"/>
      <c r="E371" s="115" t="s">
        <v>260</v>
      </c>
      <c r="F371" s="115">
        <v>204</v>
      </c>
      <c r="G371" s="106"/>
      <c r="O371" s="68">
        <v>6209100</v>
      </c>
      <c r="P371" s="66" t="s">
        <v>1325</v>
      </c>
      <c r="Q371" s="68">
        <v>4</v>
      </c>
      <c r="R371" s="68">
        <v>3</v>
      </c>
      <c r="S371" s="68">
        <v>1</v>
      </c>
      <c r="U371" s="97" t="s">
        <v>1322</v>
      </c>
      <c r="V371" s="68">
        <v>6201500</v>
      </c>
      <c r="W371" s="68">
        <v>4</v>
      </c>
      <c r="X371" s="68">
        <v>4</v>
      </c>
      <c r="Y371" s="68">
        <v>0</v>
      </c>
      <c r="AA371" s="66" t="s">
        <v>1322</v>
      </c>
      <c r="AB371" s="121">
        <v>6201500</v>
      </c>
      <c r="AC371" s="121">
        <v>4</v>
      </c>
      <c r="AD371" s="121">
        <v>4</v>
      </c>
      <c r="AE371" s="121">
        <v>0</v>
      </c>
    </row>
    <row r="372" spans="1:31" ht="24" thickBot="1">
      <c r="A372" s="46" t="s">
        <v>493</v>
      </c>
      <c r="B372" s="93" t="s">
        <v>493</v>
      </c>
      <c r="C372" s="117">
        <v>67</v>
      </c>
      <c r="D372" s="33"/>
      <c r="E372" s="115" t="s">
        <v>493</v>
      </c>
      <c r="F372" s="115">
        <v>75</v>
      </c>
      <c r="G372" s="105"/>
      <c r="O372" s="68">
        <v>8129000</v>
      </c>
      <c r="P372" s="66" t="s">
        <v>1378</v>
      </c>
      <c r="Q372" s="68">
        <v>4</v>
      </c>
      <c r="R372" s="68">
        <v>3</v>
      </c>
      <c r="S372" s="68">
        <v>1</v>
      </c>
      <c r="U372" s="97" t="s">
        <v>1325</v>
      </c>
      <c r="V372" s="68">
        <v>6209100</v>
      </c>
      <c r="W372" s="68">
        <v>4</v>
      </c>
      <c r="X372" s="68">
        <v>3</v>
      </c>
      <c r="Y372" s="68">
        <v>1</v>
      </c>
      <c r="AA372" s="66" t="s">
        <v>1325</v>
      </c>
      <c r="AB372" s="121">
        <v>6209100</v>
      </c>
      <c r="AC372" s="121">
        <v>4</v>
      </c>
      <c r="AD372" s="121">
        <v>3</v>
      </c>
      <c r="AE372" s="121">
        <v>1</v>
      </c>
    </row>
    <row r="373" spans="1:31" ht="15.75" thickBot="1">
      <c r="A373" s="46" t="s">
        <v>86</v>
      </c>
      <c r="B373" s="94" t="s">
        <v>86</v>
      </c>
      <c r="C373" s="118">
        <v>1272</v>
      </c>
      <c r="D373" s="111"/>
      <c r="E373" s="115" t="s">
        <v>86</v>
      </c>
      <c r="F373" s="116">
        <v>1340</v>
      </c>
      <c r="G373" s="107"/>
      <c r="O373" s="68">
        <v>8591100</v>
      </c>
      <c r="P373" s="66" t="s">
        <v>1395</v>
      </c>
      <c r="Q373" s="68">
        <v>4</v>
      </c>
      <c r="R373" s="68">
        <v>3</v>
      </c>
      <c r="S373" s="68">
        <v>1</v>
      </c>
      <c r="U373" s="97" t="s">
        <v>1359</v>
      </c>
      <c r="V373" s="68">
        <v>7729203</v>
      </c>
      <c r="W373" s="68">
        <v>4</v>
      </c>
      <c r="X373" s="68">
        <v>3</v>
      </c>
      <c r="Y373" s="68">
        <v>1</v>
      </c>
      <c r="AA373" s="66" t="s">
        <v>1359</v>
      </c>
      <c r="AB373" s="121">
        <v>7729203</v>
      </c>
      <c r="AC373" s="121">
        <v>4</v>
      </c>
      <c r="AD373" s="121">
        <v>3</v>
      </c>
      <c r="AE373" s="121">
        <v>1</v>
      </c>
    </row>
    <row r="374" spans="1:31" ht="15.75" thickBot="1">
      <c r="A374" s="46" t="s">
        <v>460</v>
      </c>
      <c r="B374" s="93" t="s">
        <v>460</v>
      </c>
      <c r="C374" s="117">
        <v>87</v>
      </c>
      <c r="D374" s="33"/>
      <c r="E374" s="115" t="s">
        <v>460</v>
      </c>
      <c r="F374" s="115">
        <v>93</v>
      </c>
      <c r="G374" s="105"/>
      <c r="O374" s="68">
        <v>9329801</v>
      </c>
      <c r="P374" s="66" t="s">
        <v>1421</v>
      </c>
      <c r="Q374" s="68">
        <v>4</v>
      </c>
      <c r="R374" s="68">
        <v>1</v>
      </c>
      <c r="S374" s="68">
        <v>3</v>
      </c>
      <c r="U374" s="97" t="s">
        <v>1378</v>
      </c>
      <c r="V374" s="68">
        <v>8129000</v>
      </c>
      <c r="W374" s="68">
        <v>4</v>
      </c>
      <c r="X374" s="68">
        <v>3</v>
      </c>
      <c r="Y374" s="68">
        <v>1</v>
      </c>
      <c r="AA374" s="66" t="s">
        <v>1378</v>
      </c>
      <c r="AB374" s="121">
        <v>8129000</v>
      </c>
      <c r="AC374" s="121">
        <v>4</v>
      </c>
      <c r="AD374" s="121">
        <v>3</v>
      </c>
      <c r="AE374" s="121">
        <v>1</v>
      </c>
    </row>
    <row r="375" spans="1:31" ht="15.75" thickBot="1">
      <c r="A375" s="46" t="s">
        <v>530</v>
      </c>
      <c r="B375" s="94" t="s">
        <v>530</v>
      </c>
      <c r="C375" s="117">
        <v>61</v>
      </c>
      <c r="D375" s="33"/>
      <c r="E375" s="115" t="s">
        <v>530</v>
      </c>
      <c r="F375" s="115">
        <v>62</v>
      </c>
      <c r="G375" s="106"/>
      <c r="O375" s="68">
        <v>9603399</v>
      </c>
      <c r="P375" s="66" t="s">
        <v>1444</v>
      </c>
      <c r="Q375" s="68">
        <v>4</v>
      </c>
      <c r="R375" s="68">
        <v>2</v>
      </c>
      <c r="S375" s="68">
        <v>2</v>
      </c>
      <c r="U375" s="97" t="s">
        <v>1395</v>
      </c>
      <c r="V375" s="68">
        <v>8591100</v>
      </c>
      <c r="W375" s="68">
        <v>4</v>
      </c>
      <c r="X375" s="68">
        <v>3</v>
      </c>
      <c r="Y375" s="68">
        <v>1</v>
      </c>
      <c r="AA375" s="66" t="s">
        <v>1395</v>
      </c>
      <c r="AB375" s="121">
        <v>8591100</v>
      </c>
      <c r="AC375" s="121">
        <v>4</v>
      </c>
      <c r="AD375" s="121">
        <v>3</v>
      </c>
      <c r="AE375" s="121">
        <v>1</v>
      </c>
    </row>
    <row r="376" spans="1:31" ht="15.75" thickBot="1">
      <c r="A376" s="46" t="s">
        <v>220</v>
      </c>
      <c r="B376" s="93" t="s">
        <v>220</v>
      </c>
      <c r="C376" s="117">
        <v>249</v>
      </c>
      <c r="D376" s="33"/>
      <c r="E376" s="115" t="s">
        <v>220</v>
      </c>
      <c r="F376" s="115">
        <v>270</v>
      </c>
      <c r="G376" s="105"/>
      <c r="O376" s="68">
        <v>162802</v>
      </c>
      <c r="P376" s="66" t="s">
        <v>944</v>
      </c>
      <c r="Q376" s="68">
        <v>3</v>
      </c>
      <c r="R376" s="68">
        <v>2</v>
      </c>
      <c r="S376" s="68">
        <v>1</v>
      </c>
      <c r="U376" s="97" t="s">
        <v>1421</v>
      </c>
      <c r="V376" s="68">
        <v>9329801</v>
      </c>
      <c r="W376" s="68">
        <v>4</v>
      </c>
      <c r="X376" s="68">
        <v>1</v>
      </c>
      <c r="Y376" s="68">
        <v>3</v>
      </c>
      <c r="AA376" s="66" t="s">
        <v>1421</v>
      </c>
      <c r="AB376" s="121">
        <v>9329801</v>
      </c>
      <c r="AC376" s="121">
        <v>4</v>
      </c>
      <c r="AD376" s="121">
        <v>1</v>
      </c>
      <c r="AE376" s="121">
        <v>3</v>
      </c>
    </row>
    <row r="377" spans="1:31" ht="24" thickBot="1">
      <c r="A377" s="46" t="s">
        <v>816</v>
      </c>
      <c r="B377" s="94" t="s">
        <v>816</v>
      </c>
      <c r="C377" s="117">
        <v>14</v>
      </c>
      <c r="D377" s="33"/>
      <c r="E377" s="115" t="s">
        <v>816</v>
      </c>
      <c r="F377" s="115">
        <v>14</v>
      </c>
      <c r="G377" s="106"/>
      <c r="O377" s="68">
        <v>210106</v>
      </c>
      <c r="P377" s="66" t="s">
        <v>947</v>
      </c>
      <c r="Q377" s="68">
        <v>3</v>
      </c>
      <c r="R377" s="68">
        <v>2</v>
      </c>
      <c r="S377" s="68">
        <v>1</v>
      </c>
      <c r="U377" s="97" t="s">
        <v>1444</v>
      </c>
      <c r="V377" s="68">
        <v>9603399</v>
      </c>
      <c r="W377" s="68">
        <v>4</v>
      </c>
      <c r="X377" s="68">
        <v>2</v>
      </c>
      <c r="Y377" s="68">
        <v>2</v>
      </c>
      <c r="AA377" s="66" t="s">
        <v>1444</v>
      </c>
      <c r="AB377" s="121">
        <v>9603399</v>
      </c>
      <c r="AC377" s="121">
        <v>4</v>
      </c>
      <c r="AD377" s="121">
        <v>2</v>
      </c>
      <c r="AE377" s="121">
        <v>2</v>
      </c>
    </row>
    <row r="378" spans="1:31" ht="15.75" thickBot="1">
      <c r="A378" s="46" t="s">
        <v>463</v>
      </c>
      <c r="B378" s="93" t="s">
        <v>463</v>
      </c>
      <c r="C378" s="117">
        <v>71</v>
      </c>
      <c r="D378" s="33"/>
      <c r="E378" s="115" t="s">
        <v>463</v>
      </c>
      <c r="F378" s="115">
        <v>76</v>
      </c>
      <c r="G378" s="105"/>
      <c r="O378" s="68">
        <v>322101</v>
      </c>
      <c r="P378" s="66" t="s">
        <v>954</v>
      </c>
      <c r="Q378" s="68">
        <v>3</v>
      </c>
      <c r="R378" s="68">
        <v>3</v>
      </c>
      <c r="S378" s="68">
        <v>0</v>
      </c>
      <c r="U378" s="97" t="s">
        <v>944</v>
      </c>
      <c r="V378" s="68">
        <v>162802</v>
      </c>
      <c r="W378" s="68">
        <v>3</v>
      </c>
      <c r="X378" s="68">
        <v>2</v>
      </c>
      <c r="Y378" s="68">
        <v>1</v>
      </c>
      <c r="AA378" s="66" t="s">
        <v>944</v>
      </c>
      <c r="AB378" s="121">
        <v>162802</v>
      </c>
      <c r="AC378" s="121">
        <v>3</v>
      </c>
      <c r="AD378" s="121">
        <v>2</v>
      </c>
      <c r="AE378" s="121">
        <v>1</v>
      </c>
    </row>
    <row r="379" spans="1:31" ht="15.75" thickBot="1">
      <c r="A379" s="46" t="s">
        <v>254</v>
      </c>
      <c r="B379" s="94" t="s">
        <v>254</v>
      </c>
      <c r="C379" s="117">
        <v>224</v>
      </c>
      <c r="D379" s="33"/>
      <c r="E379" s="115" t="s">
        <v>254</v>
      </c>
      <c r="F379" s="115">
        <v>249</v>
      </c>
      <c r="G379" s="106"/>
      <c r="O379" s="68">
        <v>1061902</v>
      </c>
      <c r="P379" s="66" t="s">
        <v>969</v>
      </c>
      <c r="Q379" s="68">
        <v>3</v>
      </c>
      <c r="R379" s="68">
        <v>2</v>
      </c>
      <c r="S379" s="68">
        <v>1</v>
      </c>
      <c r="U379" s="97" t="s">
        <v>947</v>
      </c>
      <c r="V379" s="68">
        <v>210106</v>
      </c>
      <c r="W379" s="68">
        <v>3</v>
      </c>
      <c r="X379" s="68">
        <v>2</v>
      </c>
      <c r="Y379" s="68">
        <v>1</v>
      </c>
      <c r="AA379" s="66" t="s">
        <v>947</v>
      </c>
      <c r="AB379" s="121">
        <v>210106</v>
      </c>
      <c r="AC379" s="121">
        <v>3</v>
      </c>
      <c r="AD379" s="121">
        <v>2</v>
      </c>
      <c r="AE379" s="121">
        <v>1</v>
      </c>
    </row>
    <row r="380" spans="1:31" ht="15.75" thickBot="1">
      <c r="A380" s="46" t="s">
        <v>214</v>
      </c>
      <c r="B380" s="93" t="s">
        <v>214</v>
      </c>
      <c r="C380" s="117">
        <v>251</v>
      </c>
      <c r="D380" s="33"/>
      <c r="E380" s="115" t="s">
        <v>214</v>
      </c>
      <c r="F380" s="115">
        <v>268</v>
      </c>
      <c r="G380" s="105"/>
      <c r="O380" s="68">
        <v>3299005</v>
      </c>
      <c r="P380" s="66" t="s">
        <v>1089</v>
      </c>
      <c r="Q380" s="68">
        <v>3</v>
      </c>
      <c r="R380" s="68">
        <v>0</v>
      </c>
      <c r="S380" s="68">
        <v>3</v>
      </c>
      <c r="U380" s="97" t="s">
        <v>953</v>
      </c>
      <c r="V380" s="68">
        <v>321304</v>
      </c>
      <c r="W380" s="68">
        <v>3</v>
      </c>
      <c r="X380" s="68">
        <v>1</v>
      </c>
      <c r="Y380" s="68">
        <v>2</v>
      </c>
      <c r="AA380" s="66" t="s">
        <v>953</v>
      </c>
      <c r="AB380" s="121">
        <v>321304</v>
      </c>
      <c r="AC380" s="121">
        <v>3</v>
      </c>
      <c r="AD380" s="121">
        <v>1</v>
      </c>
      <c r="AE380" s="121">
        <v>2</v>
      </c>
    </row>
    <row r="381" spans="1:31" ht="15.75" thickBot="1">
      <c r="A381" s="46" t="s">
        <v>557</v>
      </c>
      <c r="B381" s="94" t="s">
        <v>557</v>
      </c>
      <c r="C381" s="117">
        <v>55</v>
      </c>
      <c r="D381" s="33"/>
      <c r="E381" s="115" t="s">
        <v>557</v>
      </c>
      <c r="F381" s="115">
        <v>58</v>
      </c>
      <c r="G381" s="106"/>
      <c r="O381" s="68">
        <v>4313400</v>
      </c>
      <c r="P381" s="66" t="s">
        <v>1128</v>
      </c>
      <c r="Q381" s="68">
        <v>3</v>
      </c>
      <c r="R381" s="68">
        <v>3</v>
      </c>
      <c r="S381" s="68">
        <v>0</v>
      </c>
      <c r="U381" s="97" t="s">
        <v>954</v>
      </c>
      <c r="V381" s="68">
        <v>322101</v>
      </c>
      <c r="W381" s="68">
        <v>3</v>
      </c>
      <c r="X381" s="68">
        <v>3</v>
      </c>
      <c r="Y381" s="68">
        <v>0</v>
      </c>
      <c r="AA381" s="66" t="s">
        <v>954</v>
      </c>
      <c r="AB381" s="121">
        <v>322101</v>
      </c>
      <c r="AC381" s="121">
        <v>3</v>
      </c>
      <c r="AD381" s="121">
        <v>3</v>
      </c>
      <c r="AE381" s="121">
        <v>0</v>
      </c>
    </row>
    <row r="382" spans="1:31" ht="15.75" thickBot="1">
      <c r="A382" s="46" t="s">
        <v>233</v>
      </c>
      <c r="B382" s="93" t="s">
        <v>233</v>
      </c>
      <c r="C382" s="117">
        <v>242</v>
      </c>
      <c r="D382" s="33"/>
      <c r="E382" s="115" t="s">
        <v>233</v>
      </c>
      <c r="F382" s="115">
        <v>252</v>
      </c>
      <c r="G382" s="105"/>
      <c r="O382" s="68">
        <v>4329199</v>
      </c>
      <c r="P382" s="66" t="s">
        <v>1138</v>
      </c>
      <c r="Q382" s="68">
        <v>3</v>
      </c>
      <c r="R382" s="68">
        <v>3</v>
      </c>
      <c r="S382" s="68">
        <v>0</v>
      </c>
      <c r="U382" s="97" t="s">
        <v>969</v>
      </c>
      <c r="V382" s="68">
        <v>1061902</v>
      </c>
      <c r="W382" s="68">
        <v>3</v>
      </c>
      <c r="X382" s="68">
        <v>2</v>
      </c>
      <c r="Y382" s="68">
        <v>1</v>
      </c>
      <c r="AA382" s="66" t="s">
        <v>969</v>
      </c>
      <c r="AB382" s="121">
        <v>1061902</v>
      </c>
      <c r="AC382" s="121">
        <v>3</v>
      </c>
      <c r="AD382" s="121">
        <v>2</v>
      </c>
      <c r="AE382" s="121">
        <v>1</v>
      </c>
    </row>
    <row r="383" spans="1:31" ht="15.75" thickBot="1">
      <c r="A383" s="46" t="s">
        <v>382</v>
      </c>
      <c r="B383" s="94" t="s">
        <v>382</v>
      </c>
      <c r="C383" s="117">
        <v>97</v>
      </c>
      <c r="D383" s="33"/>
      <c r="E383" s="115" t="s">
        <v>382</v>
      </c>
      <c r="F383" s="115">
        <v>100</v>
      </c>
      <c r="G383" s="106"/>
      <c r="O383" s="68">
        <v>4637107</v>
      </c>
      <c r="P383" s="66" t="s">
        <v>1178</v>
      </c>
      <c r="Q383" s="68">
        <v>3</v>
      </c>
      <c r="R383" s="68">
        <v>1</v>
      </c>
      <c r="S383" s="68">
        <v>2</v>
      </c>
      <c r="U383" s="97" t="s">
        <v>985</v>
      </c>
      <c r="V383" s="68">
        <v>1099601</v>
      </c>
      <c r="W383" s="68">
        <v>3</v>
      </c>
      <c r="X383" s="68">
        <v>1</v>
      </c>
      <c r="Y383" s="68">
        <v>2</v>
      </c>
      <c r="AA383" s="66" t="s">
        <v>985</v>
      </c>
      <c r="AB383" s="121">
        <v>1099601</v>
      </c>
      <c r="AC383" s="121">
        <v>3</v>
      </c>
      <c r="AD383" s="121">
        <v>1</v>
      </c>
      <c r="AE383" s="121">
        <v>2</v>
      </c>
    </row>
    <row r="384" spans="1:31" ht="15.75" thickBot="1">
      <c r="A384" s="46" t="s">
        <v>207</v>
      </c>
      <c r="B384" s="93" t="s">
        <v>207</v>
      </c>
      <c r="C384" s="117">
        <v>285</v>
      </c>
      <c r="D384" s="33"/>
      <c r="E384" s="115" t="s">
        <v>207</v>
      </c>
      <c r="F384" s="115">
        <v>303</v>
      </c>
      <c r="G384" s="105"/>
      <c r="O384" s="68">
        <v>4639701</v>
      </c>
      <c r="P384" s="66" t="s">
        <v>1180</v>
      </c>
      <c r="Q384" s="68">
        <v>3</v>
      </c>
      <c r="R384" s="68">
        <v>3</v>
      </c>
      <c r="S384" s="68">
        <v>0</v>
      </c>
      <c r="U384" s="97" t="s">
        <v>993</v>
      </c>
      <c r="V384" s="68">
        <v>1312000</v>
      </c>
      <c r="W384" s="68">
        <v>3</v>
      </c>
      <c r="X384" s="68">
        <v>3</v>
      </c>
      <c r="Y384" s="68">
        <v>0</v>
      </c>
      <c r="AA384" s="66" t="s">
        <v>993</v>
      </c>
      <c r="AB384" s="121">
        <v>1312000</v>
      </c>
      <c r="AC384" s="121">
        <v>3</v>
      </c>
      <c r="AD384" s="121">
        <v>3</v>
      </c>
      <c r="AE384" s="121">
        <v>0</v>
      </c>
    </row>
    <row r="385" spans="1:31" ht="24" thickBot="1">
      <c r="A385" s="46" t="s">
        <v>387</v>
      </c>
      <c r="B385" s="94" t="s">
        <v>387</v>
      </c>
      <c r="C385" s="117">
        <v>101</v>
      </c>
      <c r="D385" s="33"/>
      <c r="E385" s="115" t="s">
        <v>387</v>
      </c>
      <c r="F385" s="115">
        <v>106</v>
      </c>
      <c r="G385" s="106"/>
      <c r="O385" s="68">
        <v>4711301</v>
      </c>
      <c r="P385" s="66" t="s">
        <v>1199</v>
      </c>
      <c r="Q385" s="68">
        <v>3</v>
      </c>
      <c r="R385" s="68">
        <v>3</v>
      </c>
      <c r="S385" s="68">
        <v>0</v>
      </c>
      <c r="U385" s="97" t="s">
        <v>1089</v>
      </c>
      <c r="V385" s="68">
        <v>3299005</v>
      </c>
      <c r="W385" s="68">
        <v>3</v>
      </c>
      <c r="X385" s="68">
        <v>0</v>
      </c>
      <c r="Y385" s="68">
        <v>3</v>
      </c>
      <c r="AA385" s="66" t="s">
        <v>1089</v>
      </c>
      <c r="AB385" s="121">
        <v>3299005</v>
      </c>
      <c r="AC385" s="121">
        <v>3</v>
      </c>
      <c r="AD385" s="121">
        <v>0</v>
      </c>
      <c r="AE385" s="121">
        <v>3</v>
      </c>
    </row>
    <row r="386" spans="1:31" ht="24" thickBot="1">
      <c r="A386" s="46" t="s">
        <v>406</v>
      </c>
      <c r="B386" s="93" t="s">
        <v>406</v>
      </c>
      <c r="C386" s="117">
        <v>94</v>
      </c>
      <c r="D386" s="33"/>
      <c r="E386" s="115" t="s">
        <v>406</v>
      </c>
      <c r="F386" s="115">
        <v>95</v>
      </c>
      <c r="G386" s="105"/>
      <c r="O386" s="68">
        <v>5099801</v>
      </c>
      <c r="P386" s="66" t="s">
        <v>1284</v>
      </c>
      <c r="Q386" s="68">
        <v>3</v>
      </c>
      <c r="R386" s="68">
        <v>3</v>
      </c>
      <c r="S386" s="68">
        <v>0</v>
      </c>
      <c r="U386" s="97" t="s">
        <v>1095</v>
      </c>
      <c r="V386" s="68">
        <v>3313902</v>
      </c>
      <c r="W386" s="68">
        <v>3</v>
      </c>
      <c r="X386" s="68">
        <v>2</v>
      </c>
      <c r="Y386" s="68">
        <v>1</v>
      </c>
      <c r="AA386" s="66" t="s">
        <v>1095</v>
      </c>
      <c r="AB386" s="121">
        <v>3313902</v>
      </c>
      <c r="AC386" s="121">
        <v>3</v>
      </c>
      <c r="AD386" s="121">
        <v>2</v>
      </c>
      <c r="AE386" s="121">
        <v>1</v>
      </c>
    </row>
    <row r="387" spans="1:31" ht="15.75" thickBot="1">
      <c r="A387" s="46" t="s">
        <v>313</v>
      </c>
      <c r="B387" s="94" t="s">
        <v>313</v>
      </c>
      <c r="C387" s="117">
        <v>148</v>
      </c>
      <c r="D387" s="33"/>
      <c r="E387" s="115" t="s">
        <v>313</v>
      </c>
      <c r="F387" s="115">
        <v>149</v>
      </c>
      <c r="G387" s="106"/>
      <c r="O387" s="68">
        <v>5912001</v>
      </c>
      <c r="P387" s="66" t="s">
        <v>1313</v>
      </c>
      <c r="Q387" s="68">
        <v>3</v>
      </c>
      <c r="R387" s="68">
        <v>2</v>
      </c>
      <c r="S387" s="68">
        <v>1</v>
      </c>
      <c r="U387" s="97" t="s">
        <v>1128</v>
      </c>
      <c r="V387" s="68">
        <v>4313400</v>
      </c>
      <c r="W387" s="68">
        <v>3</v>
      </c>
      <c r="X387" s="68">
        <v>3</v>
      </c>
      <c r="Y387" s="68">
        <v>0</v>
      </c>
      <c r="AA387" s="66" t="s">
        <v>1128</v>
      </c>
      <c r="AB387" s="121">
        <v>4313400</v>
      </c>
      <c r="AC387" s="121">
        <v>3</v>
      </c>
      <c r="AD387" s="121">
        <v>3</v>
      </c>
      <c r="AE387" s="121">
        <v>0</v>
      </c>
    </row>
    <row r="388" spans="1:31" ht="24" thickBot="1">
      <c r="A388" s="46" t="s">
        <v>114</v>
      </c>
      <c r="B388" s="93" t="s">
        <v>114</v>
      </c>
      <c r="C388" s="117">
        <v>758</v>
      </c>
      <c r="D388" s="33"/>
      <c r="E388" s="115" t="s">
        <v>114</v>
      </c>
      <c r="F388" s="115">
        <v>817</v>
      </c>
      <c r="G388" s="105"/>
      <c r="O388" s="68">
        <v>6204000</v>
      </c>
      <c r="P388" s="66" t="s">
        <v>1324</v>
      </c>
      <c r="Q388" s="68">
        <v>3</v>
      </c>
      <c r="R388" s="68">
        <v>2</v>
      </c>
      <c r="S388" s="68">
        <v>1</v>
      </c>
      <c r="U388" s="97" t="s">
        <v>1138</v>
      </c>
      <c r="V388" s="68">
        <v>4329199</v>
      </c>
      <c r="W388" s="68">
        <v>3</v>
      </c>
      <c r="X388" s="68">
        <v>3</v>
      </c>
      <c r="Y388" s="68">
        <v>0</v>
      </c>
      <c r="AA388" s="66" t="s">
        <v>1138</v>
      </c>
      <c r="AB388" s="121">
        <v>4329199</v>
      </c>
      <c r="AC388" s="121">
        <v>3</v>
      </c>
      <c r="AD388" s="121">
        <v>3</v>
      </c>
      <c r="AE388" s="121">
        <v>0</v>
      </c>
    </row>
    <row r="389" spans="1:31" ht="24" thickBot="1">
      <c r="A389" s="46" t="s">
        <v>747</v>
      </c>
      <c r="B389" s="94" t="s">
        <v>747</v>
      </c>
      <c r="C389" s="117">
        <v>22</v>
      </c>
      <c r="D389" s="33"/>
      <c r="E389" s="115" t="s">
        <v>747</v>
      </c>
      <c r="F389" s="115">
        <v>24</v>
      </c>
      <c r="G389" s="106"/>
      <c r="O389" s="68">
        <v>7312200</v>
      </c>
      <c r="P389" s="66" t="s">
        <v>1338</v>
      </c>
      <c r="Q389" s="68">
        <v>3</v>
      </c>
      <c r="R389" s="68">
        <v>2</v>
      </c>
      <c r="S389" s="68">
        <v>1</v>
      </c>
      <c r="U389" s="97" t="s">
        <v>1168</v>
      </c>
      <c r="V389" s="68">
        <v>4612500</v>
      </c>
      <c r="W389" s="68">
        <v>3</v>
      </c>
      <c r="X389" s="68">
        <v>3</v>
      </c>
      <c r="Y389" s="68">
        <v>0</v>
      </c>
      <c r="AA389" s="66" t="s">
        <v>1178</v>
      </c>
      <c r="AB389" s="121">
        <v>4637107</v>
      </c>
      <c r="AC389" s="121">
        <v>3</v>
      </c>
      <c r="AD389" s="121">
        <v>1</v>
      </c>
      <c r="AE389" s="121">
        <v>2</v>
      </c>
    </row>
    <row r="390" spans="1:31" ht="23.25" thickBot="1">
      <c r="A390" s="46" t="s">
        <v>285</v>
      </c>
      <c r="B390" s="93" t="s">
        <v>285</v>
      </c>
      <c r="C390" s="117">
        <v>166</v>
      </c>
      <c r="D390" s="33"/>
      <c r="E390" s="115" t="s">
        <v>285</v>
      </c>
      <c r="F390" s="115">
        <v>172</v>
      </c>
      <c r="G390" s="105"/>
      <c r="O390" s="68">
        <v>7719599</v>
      </c>
      <c r="P390" s="66" t="s">
        <v>1353</v>
      </c>
      <c r="Q390" s="68">
        <v>3</v>
      </c>
      <c r="R390" s="68">
        <v>2</v>
      </c>
      <c r="S390" s="68">
        <v>1</v>
      </c>
      <c r="U390" s="97" t="s">
        <v>1178</v>
      </c>
      <c r="V390" s="68">
        <v>4637107</v>
      </c>
      <c r="W390" s="68">
        <v>3</v>
      </c>
      <c r="X390" s="68">
        <v>1</v>
      </c>
      <c r="Y390" s="68">
        <v>2</v>
      </c>
      <c r="AA390" s="66" t="s">
        <v>1180</v>
      </c>
      <c r="AB390" s="121">
        <v>4639701</v>
      </c>
      <c r="AC390" s="121">
        <v>3</v>
      </c>
      <c r="AD390" s="121">
        <v>3</v>
      </c>
      <c r="AE390" s="121">
        <v>0</v>
      </c>
    </row>
    <row r="391" spans="1:31" ht="24" thickBot="1">
      <c r="A391" s="46" t="s">
        <v>485</v>
      </c>
      <c r="B391" s="94" t="s">
        <v>485</v>
      </c>
      <c r="C391" s="117">
        <v>71</v>
      </c>
      <c r="D391" s="33"/>
      <c r="E391" s="115" t="s">
        <v>485</v>
      </c>
      <c r="F391" s="115">
        <v>75</v>
      </c>
      <c r="G391" s="106"/>
      <c r="O391" s="68">
        <v>8020000</v>
      </c>
      <c r="P391" s="66" t="s">
        <v>1375</v>
      </c>
      <c r="Q391" s="68">
        <v>3</v>
      </c>
      <c r="R391" s="68">
        <v>2</v>
      </c>
      <c r="S391" s="68">
        <v>1</v>
      </c>
      <c r="U391" s="97" t="s">
        <v>1180</v>
      </c>
      <c r="V391" s="68">
        <v>4639701</v>
      </c>
      <c r="W391" s="68">
        <v>3</v>
      </c>
      <c r="X391" s="68">
        <v>3</v>
      </c>
      <c r="Y391" s="68">
        <v>0</v>
      </c>
      <c r="AA391" s="66" t="s">
        <v>1199</v>
      </c>
      <c r="AB391" s="121">
        <v>4711301</v>
      </c>
      <c r="AC391" s="121">
        <v>3</v>
      </c>
      <c r="AD391" s="121">
        <v>3</v>
      </c>
      <c r="AE391" s="121">
        <v>0</v>
      </c>
    </row>
    <row r="392" spans="1:31" ht="23.25" thickBot="1">
      <c r="A392" s="46" t="s">
        <v>97</v>
      </c>
      <c r="B392" s="93" t="s">
        <v>97</v>
      </c>
      <c r="C392" s="118">
        <v>1033</v>
      </c>
      <c r="D392" s="111"/>
      <c r="E392" s="115" t="s">
        <v>97</v>
      </c>
      <c r="F392" s="116">
        <v>1071</v>
      </c>
      <c r="G392" s="108"/>
      <c r="O392" s="68">
        <v>8592901</v>
      </c>
      <c r="P392" s="66" t="s">
        <v>1396</v>
      </c>
      <c r="Q392" s="68">
        <v>3</v>
      </c>
      <c r="R392" s="68">
        <v>0</v>
      </c>
      <c r="S392" s="68">
        <v>3</v>
      </c>
      <c r="U392" s="97" t="s">
        <v>1199</v>
      </c>
      <c r="V392" s="68">
        <v>4711301</v>
      </c>
      <c r="W392" s="68">
        <v>3</v>
      </c>
      <c r="X392" s="68">
        <v>3</v>
      </c>
      <c r="Y392" s="68">
        <v>0</v>
      </c>
      <c r="AA392" s="66" t="s">
        <v>1284</v>
      </c>
      <c r="AB392" s="121">
        <v>5099801</v>
      </c>
      <c r="AC392" s="121">
        <v>3</v>
      </c>
      <c r="AD392" s="121">
        <v>3</v>
      </c>
      <c r="AE392" s="121">
        <v>0</v>
      </c>
    </row>
    <row r="393" spans="1:31" ht="15.75" thickBot="1">
      <c r="A393" s="46" t="s">
        <v>397</v>
      </c>
      <c r="B393" s="94" t="s">
        <v>397</v>
      </c>
      <c r="C393" s="117">
        <v>95</v>
      </c>
      <c r="D393" s="33"/>
      <c r="E393" s="115" t="s">
        <v>397</v>
      </c>
      <c r="F393" s="115">
        <v>99</v>
      </c>
      <c r="G393" s="106"/>
      <c r="O393" s="68">
        <v>8690901</v>
      </c>
      <c r="P393" s="66" t="s">
        <v>1407</v>
      </c>
      <c r="Q393" s="68">
        <v>3</v>
      </c>
      <c r="R393" s="68">
        <v>1</v>
      </c>
      <c r="S393" s="68">
        <v>2</v>
      </c>
      <c r="U393" s="97" t="s">
        <v>1284</v>
      </c>
      <c r="V393" s="68">
        <v>5099801</v>
      </c>
      <c r="W393" s="68">
        <v>3</v>
      </c>
      <c r="X393" s="68">
        <v>3</v>
      </c>
      <c r="Y393" s="68">
        <v>0</v>
      </c>
      <c r="AA393" s="66" t="s">
        <v>1324</v>
      </c>
      <c r="AB393" s="121">
        <v>6204000</v>
      </c>
      <c r="AC393" s="121">
        <v>3</v>
      </c>
      <c r="AD393" s="121">
        <v>2</v>
      </c>
      <c r="AE393" s="121">
        <v>1</v>
      </c>
    </row>
    <row r="394" spans="1:31" ht="24" thickBot="1">
      <c r="A394" s="46" t="s">
        <v>201</v>
      </c>
      <c r="B394" s="93" t="s">
        <v>201</v>
      </c>
      <c r="C394" s="117">
        <v>287</v>
      </c>
      <c r="D394" s="33"/>
      <c r="E394" s="115" t="s">
        <v>201</v>
      </c>
      <c r="F394" s="115">
        <v>305</v>
      </c>
      <c r="G394" s="105"/>
      <c r="O394" s="68">
        <v>122900</v>
      </c>
      <c r="P394" s="66" t="s">
        <v>938</v>
      </c>
      <c r="Q394" s="68">
        <v>2</v>
      </c>
      <c r="R394" s="68">
        <v>1</v>
      </c>
      <c r="S394" s="68">
        <v>1</v>
      </c>
      <c r="U394" s="97" t="s">
        <v>1324</v>
      </c>
      <c r="V394" s="68">
        <v>6204000</v>
      </c>
      <c r="W394" s="68">
        <v>3</v>
      </c>
      <c r="X394" s="68">
        <v>2</v>
      </c>
      <c r="Y394" s="68">
        <v>1</v>
      </c>
      <c r="AA394" s="66" t="s">
        <v>1338</v>
      </c>
      <c r="AB394" s="121">
        <v>7312200</v>
      </c>
      <c r="AC394" s="121">
        <v>3</v>
      </c>
      <c r="AD394" s="121">
        <v>2</v>
      </c>
      <c r="AE394" s="121">
        <v>1</v>
      </c>
    </row>
    <row r="395" spans="1:31" ht="24" thickBot="1">
      <c r="A395" s="46" t="s">
        <v>670</v>
      </c>
      <c r="B395" s="94" t="s">
        <v>670</v>
      </c>
      <c r="C395" s="117">
        <v>32</v>
      </c>
      <c r="D395" s="33"/>
      <c r="E395" s="115" t="s">
        <v>670</v>
      </c>
      <c r="F395" s="115">
        <v>32</v>
      </c>
      <c r="G395" s="106"/>
      <c r="O395" s="68">
        <v>210107</v>
      </c>
      <c r="P395" s="66" t="s">
        <v>948</v>
      </c>
      <c r="Q395" s="68">
        <v>2</v>
      </c>
      <c r="R395" s="68">
        <v>2</v>
      </c>
      <c r="S395" s="68">
        <v>0</v>
      </c>
      <c r="U395" s="97" t="s">
        <v>1336</v>
      </c>
      <c r="V395" s="68">
        <v>7119703</v>
      </c>
      <c r="W395" s="68">
        <v>3</v>
      </c>
      <c r="X395" s="68">
        <v>3</v>
      </c>
      <c r="Y395" s="68">
        <v>0</v>
      </c>
      <c r="AA395" s="66" t="s">
        <v>1353</v>
      </c>
      <c r="AB395" s="121">
        <v>7719599</v>
      </c>
      <c r="AC395" s="121">
        <v>3</v>
      </c>
      <c r="AD395" s="121">
        <v>2</v>
      </c>
      <c r="AE395" s="121">
        <v>1</v>
      </c>
    </row>
    <row r="396" spans="1:31" ht="23.25" thickBot="1">
      <c r="A396" s="46" t="s">
        <v>314</v>
      </c>
      <c r="B396" s="93" t="s">
        <v>314</v>
      </c>
      <c r="C396" s="117">
        <v>156</v>
      </c>
      <c r="D396" s="33"/>
      <c r="E396" s="115" t="s">
        <v>314</v>
      </c>
      <c r="F396" s="115">
        <v>173</v>
      </c>
      <c r="G396" s="105"/>
      <c r="O396" s="68">
        <v>311604</v>
      </c>
      <c r="P396" s="66" t="s">
        <v>951</v>
      </c>
      <c r="Q396" s="68">
        <v>2</v>
      </c>
      <c r="R396" s="68">
        <v>1</v>
      </c>
      <c r="S396" s="68">
        <v>1</v>
      </c>
      <c r="U396" s="97" t="s">
        <v>1338</v>
      </c>
      <c r="V396" s="68">
        <v>7312200</v>
      </c>
      <c r="W396" s="68">
        <v>3</v>
      </c>
      <c r="X396" s="68">
        <v>2</v>
      </c>
      <c r="Y396" s="68">
        <v>1</v>
      </c>
      <c r="AA396" s="66" t="s">
        <v>1375</v>
      </c>
      <c r="AB396" s="121">
        <v>8020000</v>
      </c>
      <c r="AC396" s="121">
        <v>3</v>
      </c>
      <c r="AD396" s="121">
        <v>2</v>
      </c>
      <c r="AE396" s="121">
        <v>1</v>
      </c>
    </row>
    <row r="397" spans="1:31" ht="23.25" thickBot="1">
      <c r="A397" s="46" t="s">
        <v>464</v>
      </c>
      <c r="B397" s="94" t="s">
        <v>464</v>
      </c>
      <c r="C397" s="117">
        <v>75</v>
      </c>
      <c r="D397" s="33"/>
      <c r="E397" s="115" t="s">
        <v>464</v>
      </c>
      <c r="F397" s="115">
        <v>78</v>
      </c>
      <c r="G397" s="106"/>
      <c r="O397" s="68">
        <v>321304</v>
      </c>
      <c r="P397" s="66" t="s">
        <v>953</v>
      </c>
      <c r="Q397" s="68">
        <v>2</v>
      </c>
      <c r="R397" s="68">
        <v>0</v>
      </c>
      <c r="S397" s="68">
        <v>2</v>
      </c>
      <c r="U397" s="97" t="s">
        <v>1353</v>
      </c>
      <c r="V397" s="68">
        <v>7719599</v>
      </c>
      <c r="W397" s="68">
        <v>3</v>
      </c>
      <c r="X397" s="68">
        <v>2</v>
      </c>
      <c r="Y397" s="68">
        <v>1</v>
      </c>
      <c r="AA397" s="66" t="s">
        <v>1407</v>
      </c>
      <c r="AB397" s="121">
        <v>8690901</v>
      </c>
      <c r="AC397" s="121">
        <v>3</v>
      </c>
      <c r="AD397" s="121">
        <v>1</v>
      </c>
      <c r="AE397" s="121">
        <v>2</v>
      </c>
    </row>
    <row r="398" spans="1:31" ht="15.75" thickBot="1">
      <c r="A398" s="46" t="s">
        <v>398</v>
      </c>
      <c r="B398" s="93" t="s">
        <v>398</v>
      </c>
      <c r="C398" s="117">
        <v>95</v>
      </c>
      <c r="D398" s="33"/>
      <c r="E398" s="115" t="s">
        <v>398</v>
      </c>
      <c r="F398" s="115">
        <v>97</v>
      </c>
      <c r="G398" s="105"/>
      <c r="O398" s="68">
        <v>600003</v>
      </c>
      <c r="P398" s="66" t="s">
        <v>956</v>
      </c>
      <c r="Q398" s="68">
        <v>2</v>
      </c>
      <c r="R398" s="68">
        <v>2</v>
      </c>
      <c r="S398" s="68">
        <v>0</v>
      </c>
      <c r="U398" s="97" t="s">
        <v>1375</v>
      </c>
      <c r="V398" s="68">
        <v>8020000</v>
      </c>
      <c r="W398" s="68">
        <v>3</v>
      </c>
      <c r="X398" s="68">
        <v>2</v>
      </c>
      <c r="Y398" s="68">
        <v>1</v>
      </c>
      <c r="AA398" s="66" t="s">
        <v>938</v>
      </c>
      <c r="AB398" s="121">
        <v>122900</v>
      </c>
      <c r="AC398" s="121">
        <v>2</v>
      </c>
      <c r="AD398" s="121">
        <v>1</v>
      </c>
      <c r="AE398" s="121">
        <v>1</v>
      </c>
    </row>
    <row r="399" spans="1:31" ht="23.25" thickBot="1">
      <c r="A399" s="46" t="s">
        <v>161</v>
      </c>
      <c r="B399" s="94" t="s">
        <v>161</v>
      </c>
      <c r="C399" s="117">
        <v>436</v>
      </c>
      <c r="D399" s="33"/>
      <c r="E399" s="115" t="s">
        <v>161</v>
      </c>
      <c r="F399" s="115">
        <v>452</v>
      </c>
      <c r="G399" s="106"/>
      <c r="O399" s="68">
        <v>892401</v>
      </c>
      <c r="P399" s="66" t="s">
        <v>958</v>
      </c>
      <c r="Q399" s="68">
        <v>2</v>
      </c>
      <c r="R399" s="68">
        <v>0</v>
      </c>
      <c r="S399" s="68">
        <v>2</v>
      </c>
      <c r="U399" s="97" t="s">
        <v>1407</v>
      </c>
      <c r="V399" s="68">
        <v>8690901</v>
      </c>
      <c r="W399" s="68">
        <v>3</v>
      </c>
      <c r="X399" s="68">
        <v>1</v>
      </c>
      <c r="Y399" s="68">
        <v>2</v>
      </c>
      <c r="AA399" s="66" t="s">
        <v>948</v>
      </c>
      <c r="AB399" s="121">
        <v>210107</v>
      </c>
      <c r="AC399" s="121">
        <v>2</v>
      </c>
      <c r="AD399" s="121">
        <v>2</v>
      </c>
      <c r="AE399" s="121">
        <v>0</v>
      </c>
    </row>
    <row r="400" spans="1:31" ht="15.75" thickBot="1">
      <c r="A400" s="46" t="s">
        <v>848</v>
      </c>
      <c r="B400" s="93" t="s">
        <v>848</v>
      </c>
      <c r="C400" s="117">
        <v>11</v>
      </c>
      <c r="D400" s="33"/>
      <c r="E400" s="115" t="s">
        <v>848</v>
      </c>
      <c r="F400" s="115">
        <v>11</v>
      </c>
      <c r="G400" s="105"/>
      <c r="O400" s="68">
        <v>1081302</v>
      </c>
      <c r="P400" s="66" t="s">
        <v>976</v>
      </c>
      <c r="Q400" s="68">
        <v>2</v>
      </c>
      <c r="R400" s="68">
        <v>2</v>
      </c>
      <c r="S400" s="68">
        <v>0</v>
      </c>
      <c r="U400" s="97" t="s">
        <v>938</v>
      </c>
      <c r="V400" s="68">
        <v>122900</v>
      </c>
      <c r="W400" s="68">
        <v>2</v>
      </c>
      <c r="X400" s="68">
        <v>1</v>
      </c>
      <c r="Y400" s="68">
        <v>1</v>
      </c>
      <c r="AA400" s="66" t="s">
        <v>951</v>
      </c>
      <c r="AB400" s="121">
        <v>311604</v>
      </c>
      <c r="AC400" s="121">
        <v>2</v>
      </c>
      <c r="AD400" s="121">
        <v>1</v>
      </c>
      <c r="AE400" s="121">
        <v>1</v>
      </c>
    </row>
    <row r="401" spans="1:31" ht="15.75" thickBot="1">
      <c r="A401" s="46" t="s">
        <v>415</v>
      </c>
      <c r="B401" s="94" t="s">
        <v>415</v>
      </c>
      <c r="C401" s="117">
        <v>95</v>
      </c>
      <c r="D401" s="33"/>
      <c r="E401" s="115" t="s">
        <v>415</v>
      </c>
      <c r="F401" s="115">
        <v>97</v>
      </c>
      <c r="G401" s="106"/>
      <c r="O401" s="68">
        <v>1099601</v>
      </c>
      <c r="P401" s="66" t="s">
        <v>985</v>
      </c>
      <c r="Q401" s="68">
        <v>2</v>
      </c>
      <c r="R401" s="68">
        <v>0</v>
      </c>
      <c r="S401" s="68">
        <v>2</v>
      </c>
      <c r="U401" s="97" t="s">
        <v>948</v>
      </c>
      <c r="V401" s="68">
        <v>210107</v>
      </c>
      <c r="W401" s="68">
        <v>2</v>
      </c>
      <c r="X401" s="68">
        <v>2</v>
      </c>
      <c r="Y401" s="68">
        <v>0</v>
      </c>
      <c r="AA401" s="66" t="s">
        <v>956</v>
      </c>
      <c r="AB401" s="121">
        <v>600003</v>
      </c>
      <c r="AC401" s="121">
        <v>2</v>
      </c>
      <c r="AD401" s="121">
        <v>2</v>
      </c>
      <c r="AE401" s="121">
        <v>0</v>
      </c>
    </row>
    <row r="402" spans="1:31" ht="15.75" thickBot="1">
      <c r="A402" s="46" t="s">
        <v>637</v>
      </c>
      <c r="B402" s="93" t="s">
        <v>637</v>
      </c>
      <c r="C402" s="117">
        <v>36</v>
      </c>
      <c r="D402" s="33"/>
      <c r="E402" s="115" t="s">
        <v>637</v>
      </c>
      <c r="F402" s="115">
        <v>39</v>
      </c>
      <c r="G402" s="105"/>
      <c r="O402" s="68">
        <v>1312000</v>
      </c>
      <c r="P402" s="66" t="s">
        <v>993</v>
      </c>
      <c r="Q402" s="68">
        <v>2</v>
      </c>
      <c r="R402" s="68">
        <v>2</v>
      </c>
      <c r="S402" s="68">
        <v>0</v>
      </c>
      <c r="U402" s="97" t="s">
        <v>951</v>
      </c>
      <c r="V402" s="68">
        <v>311604</v>
      </c>
      <c r="W402" s="68">
        <v>2</v>
      </c>
      <c r="X402" s="68">
        <v>1</v>
      </c>
      <c r="Y402" s="68">
        <v>1</v>
      </c>
      <c r="AA402" s="66" t="s">
        <v>958</v>
      </c>
      <c r="AB402" s="121">
        <v>892401</v>
      </c>
      <c r="AC402" s="121">
        <v>2</v>
      </c>
      <c r="AD402" s="121">
        <v>0</v>
      </c>
      <c r="AE402" s="121">
        <v>2</v>
      </c>
    </row>
    <row r="403" spans="1:31" ht="15.75" thickBot="1">
      <c r="A403" s="46" t="s">
        <v>110</v>
      </c>
      <c r="B403" s="94" t="s">
        <v>110</v>
      </c>
      <c r="C403" s="117">
        <v>784</v>
      </c>
      <c r="D403" s="33"/>
      <c r="E403" s="115" t="s">
        <v>110</v>
      </c>
      <c r="F403" s="115">
        <v>825</v>
      </c>
      <c r="G403" s="106"/>
      <c r="O403" s="68">
        <v>1413401</v>
      </c>
      <c r="P403" s="66" t="s">
        <v>1007</v>
      </c>
      <c r="Q403" s="68">
        <v>2</v>
      </c>
      <c r="R403" s="68">
        <v>0</v>
      </c>
      <c r="S403" s="68">
        <v>2</v>
      </c>
      <c r="U403" s="97" t="s">
        <v>956</v>
      </c>
      <c r="V403" s="68">
        <v>600003</v>
      </c>
      <c r="W403" s="68">
        <v>2</v>
      </c>
      <c r="X403" s="68">
        <v>2</v>
      </c>
      <c r="Y403" s="68">
        <v>0</v>
      </c>
      <c r="AA403" s="66" t="s">
        <v>976</v>
      </c>
      <c r="AB403" s="121">
        <v>1081302</v>
      </c>
      <c r="AC403" s="121">
        <v>2</v>
      </c>
      <c r="AD403" s="121">
        <v>2</v>
      </c>
      <c r="AE403" s="121">
        <v>0</v>
      </c>
    </row>
    <row r="404" spans="1:31" ht="15.75" thickBot="1">
      <c r="A404" s="46" t="s">
        <v>165</v>
      </c>
      <c r="B404" s="93" t="s">
        <v>165</v>
      </c>
      <c r="C404" s="117">
        <v>388</v>
      </c>
      <c r="D404" s="33"/>
      <c r="E404" s="115" t="s">
        <v>165</v>
      </c>
      <c r="F404" s="115">
        <v>400</v>
      </c>
      <c r="G404" s="105"/>
      <c r="O404" s="68">
        <v>2092402</v>
      </c>
      <c r="P404" s="66" t="s">
        <v>1044</v>
      </c>
      <c r="Q404" s="68">
        <v>2</v>
      </c>
      <c r="R404" s="68">
        <v>2</v>
      </c>
      <c r="S404" s="68">
        <v>0</v>
      </c>
      <c r="U404" s="97" t="s">
        <v>958</v>
      </c>
      <c r="V404" s="68">
        <v>892401</v>
      </c>
      <c r="W404" s="68">
        <v>2</v>
      </c>
      <c r="X404" s="68">
        <v>0</v>
      </c>
      <c r="Y404" s="68">
        <v>2</v>
      </c>
      <c r="AA404" s="66" t="s">
        <v>1007</v>
      </c>
      <c r="AB404" s="121">
        <v>1413401</v>
      </c>
      <c r="AC404" s="121">
        <v>2</v>
      </c>
      <c r="AD404" s="121">
        <v>0</v>
      </c>
      <c r="AE404" s="121">
        <v>2</v>
      </c>
    </row>
    <row r="405" spans="1:31" ht="15.75" thickBot="1">
      <c r="A405" s="46" t="s">
        <v>782</v>
      </c>
      <c r="B405" s="94" t="s">
        <v>782</v>
      </c>
      <c r="C405" s="117">
        <v>20</v>
      </c>
      <c r="D405" s="33"/>
      <c r="E405" s="115" t="s">
        <v>782</v>
      </c>
      <c r="F405" s="115">
        <v>21</v>
      </c>
      <c r="G405" s="106"/>
      <c r="O405" s="68">
        <v>2330302</v>
      </c>
      <c r="P405" s="66" t="s">
        <v>1049</v>
      </c>
      <c r="Q405" s="68">
        <v>2</v>
      </c>
      <c r="R405" s="68">
        <v>2</v>
      </c>
      <c r="S405" s="68">
        <v>0</v>
      </c>
      <c r="U405" s="97" t="s">
        <v>976</v>
      </c>
      <c r="V405" s="68">
        <v>1081302</v>
      </c>
      <c r="W405" s="68">
        <v>2</v>
      </c>
      <c r="X405" s="68">
        <v>2</v>
      </c>
      <c r="Y405" s="68">
        <v>0</v>
      </c>
      <c r="AA405" s="66" t="s">
        <v>1044</v>
      </c>
      <c r="AB405" s="121">
        <v>2092402</v>
      </c>
      <c r="AC405" s="121">
        <v>2</v>
      </c>
      <c r="AD405" s="121">
        <v>2</v>
      </c>
      <c r="AE405" s="121">
        <v>0</v>
      </c>
    </row>
    <row r="406" spans="1:31" ht="15.75" thickBot="1">
      <c r="A406" s="46" t="s">
        <v>679</v>
      </c>
      <c r="B406" s="93" t="s">
        <v>679</v>
      </c>
      <c r="C406" s="117">
        <v>33</v>
      </c>
      <c r="D406" s="33"/>
      <c r="E406" s="115" t="s">
        <v>679</v>
      </c>
      <c r="F406" s="115">
        <v>37</v>
      </c>
      <c r="G406" s="105"/>
      <c r="O406" s="68">
        <v>2593400</v>
      </c>
      <c r="P406" s="66" t="s">
        <v>1066</v>
      </c>
      <c r="Q406" s="68">
        <v>2</v>
      </c>
      <c r="R406" s="68">
        <v>1</v>
      </c>
      <c r="S406" s="68">
        <v>1</v>
      </c>
      <c r="U406" s="97" t="s">
        <v>1007</v>
      </c>
      <c r="V406" s="68">
        <v>1413401</v>
      </c>
      <c r="W406" s="68">
        <v>2</v>
      </c>
      <c r="X406" s="68">
        <v>0</v>
      </c>
      <c r="Y406" s="68">
        <v>2</v>
      </c>
      <c r="AA406" s="66" t="s">
        <v>1066</v>
      </c>
      <c r="AB406" s="121">
        <v>2593400</v>
      </c>
      <c r="AC406" s="121">
        <v>2</v>
      </c>
      <c r="AD406" s="121">
        <v>1</v>
      </c>
      <c r="AE406" s="121">
        <v>1</v>
      </c>
    </row>
    <row r="407" spans="1:31" ht="24" thickBot="1">
      <c r="A407" s="46" t="s">
        <v>659</v>
      </c>
      <c r="B407" s="94" t="s">
        <v>659</v>
      </c>
      <c r="C407" s="117">
        <v>37</v>
      </c>
      <c r="D407" s="33"/>
      <c r="E407" s="115" t="s">
        <v>659</v>
      </c>
      <c r="F407" s="115">
        <v>39</v>
      </c>
      <c r="G407" s="106"/>
      <c r="O407" s="68">
        <v>3240003</v>
      </c>
      <c r="P407" s="66" t="s">
        <v>1081</v>
      </c>
      <c r="Q407" s="68">
        <v>2</v>
      </c>
      <c r="R407" s="68">
        <v>2</v>
      </c>
      <c r="S407" s="68">
        <v>0</v>
      </c>
      <c r="U407" s="97" t="s">
        <v>1044</v>
      </c>
      <c r="V407" s="68">
        <v>2092402</v>
      </c>
      <c r="W407" s="68">
        <v>2</v>
      </c>
      <c r="X407" s="68">
        <v>2</v>
      </c>
      <c r="Y407" s="68">
        <v>0</v>
      </c>
      <c r="AA407" s="66" t="s">
        <v>1081</v>
      </c>
      <c r="AB407" s="121">
        <v>3240003</v>
      </c>
      <c r="AC407" s="121">
        <v>2</v>
      </c>
      <c r="AD407" s="121">
        <v>2</v>
      </c>
      <c r="AE407" s="121">
        <v>0</v>
      </c>
    </row>
    <row r="408" spans="1:31" ht="15.75" thickBot="1">
      <c r="A408" s="46" t="s">
        <v>573</v>
      </c>
      <c r="B408" s="93" t="s">
        <v>573</v>
      </c>
      <c r="C408" s="117">
        <v>58</v>
      </c>
      <c r="D408" s="33"/>
      <c r="E408" s="115" t="s">
        <v>573</v>
      </c>
      <c r="F408" s="115">
        <v>61</v>
      </c>
      <c r="G408" s="105"/>
      <c r="O408" s="68">
        <v>3313902</v>
      </c>
      <c r="P408" s="66" t="s">
        <v>1095</v>
      </c>
      <c r="Q408" s="68">
        <v>2</v>
      </c>
      <c r="R408" s="68">
        <v>2</v>
      </c>
      <c r="S408" s="68">
        <v>0</v>
      </c>
      <c r="U408" s="97" t="s">
        <v>1066</v>
      </c>
      <c r="V408" s="68">
        <v>2593400</v>
      </c>
      <c r="W408" s="68">
        <v>2</v>
      </c>
      <c r="X408" s="68">
        <v>1</v>
      </c>
      <c r="Y408" s="68">
        <v>1</v>
      </c>
      <c r="AA408" s="66" t="s">
        <v>1126</v>
      </c>
      <c r="AB408" s="121">
        <v>4292801</v>
      </c>
      <c r="AC408" s="121">
        <v>2</v>
      </c>
      <c r="AD408" s="121">
        <v>2</v>
      </c>
      <c r="AE408" s="121">
        <v>0</v>
      </c>
    </row>
    <row r="409" spans="1:31" ht="23.25" thickBot="1">
      <c r="A409" s="46" t="s">
        <v>612</v>
      </c>
      <c r="B409" s="94" t="s">
        <v>612</v>
      </c>
      <c r="C409" s="117">
        <v>48</v>
      </c>
      <c r="D409" s="33"/>
      <c r="E409" s="115" t="s">
        <v>612</v>
      </c>
      <c r="F409" s="115">
        <v>50</v>
      </c>
      <c r="G409" s="106"/>
      <c r="O409" s="68">
        <v>4292801</v>
      </c>
      <c r="P409" s="66" t="s">
        <v>1126</v>
      </c>
      <c r="Q409" s="68">
        <v>2</v>
      </c>
      <c r="R409" s="68">
        <v>2</v>
      </c>
      <c r="S409" s="68">
        <v>0</v>
      </c>
      <c r="U409" s="97" t="s">
        <v>1081</v>
      </c>
      <c r="V409" s="68">
        <v>3240003</v>
      </c>
      <c r="W409" s="68">
        <v>2</v>
      </c>
      <c r="X409" s="68">
        <v>2</v>
      </c>
      <c r="Y409" s="68">
        <v>0</v>
      </c>
      <c r="AA409" s="66" t="s">
        <v>1144</v>
      </c>
      <c r="AB409" s="121">
        <v>4391600</v>
      </c>
      <c r="AC409" s="121">
        <v>2</v>
      </c>
      <c r="AD409" s="121">
        <v>2</v>
      </c>
      <c r="AE409" s="121">
        <v>0</v>
      </c>
    </row>
    <row r="410" spans="1:31" ht="15.75" thickBot="1">
      <c r="A410" s="46" t="s">
        <v>562</v>
      </c>
      <c r="B410" s="93" t="s">
        <v>562</v>
      </c>
      <c r="C410" s="117">
        <v>52</v>
      </c>
      <c r="D410" s="33"/>
      <c r="E410" s="115" t="s">
        <v>562</v>
      </c>
      <c r="F410" s="115">
        <v>54</v>
      </c>
      <c r="G410" s="105"/>
      <c r="O410" s="68">
        <v>4391600</v>
      </c>
      <c r="P410" s="66" t="s">
        <v>1144</v>
      </c>
      <c r="Q410" s="68">
        <v>2</v>
      </c>
      <c r="R410" s="68">
        <v>2</v>
      </c>
      <c r="S410" s="68">
        <v>0</v>
      </c>
      <c r="U410" s="97" t="s">
        <v>1126</v>
      </c>
      <c r="V410" s="68">
        <v>4292801</v>
      </c>
      <c r="W410" s="68">
        <v>2</v>
      </c>
      <c r="X410" s="68">
        <v>2</v>
      </c>
      <c r="Y410" s="68">
        <v>0</v>
      </c>
      <c r="AA410" s="66" t="s">
        <v>1149</v>
      </c>
      <c r="AB410" s="121">
        <v>4511102</v>
      </c>
      <c r="AC410" s="121">
        <v>2</v>
      </c>
      <c r="AD410" s="121">
        <v>2</v>
      </c>
      <c r="AE410" s="121">
        <v>0</v>
      </c>
    </row>
    <row r="411" spans="1:31" ht="15.75" thickBot="1">
      <c r="A411" s="46" t="s">
        <v>497</v>
      </c>
      <c r="B411" s="94" t="s">
        <v>497</v>
      </c>
      <c r="C411" s="117">
        <v>65</v>
      </c>
      <c r="D411" s="33"/>
      <c r="E411" s="115" t="s">
        <v>497</v>
      </c>
      <c r="F411" s="115">
        <v>66</v>
      </c>
      <c r="G411" s="106"/>
      <c r="O411" s="68">
        <v>4511102</v>
      </c>
      <c r="P411" s="66" t="s">
        <v>1149</v>
      </c>
      <c r="Q411" s="68">
        <v>2</v>
      </c>
      <c r="R411" s="68">
        <v>2</v>
      </c>
      <c r="S411" s="68">
        <v>0</v>
      </c>
      <c r="U411" s="97" t="s">
        <v>1144</v>
      </c>
      <c r="V411" s="68">
        <v>4391600</v>
      </c>
      <c r="W411" s="68">
        <v>2</v>
      </c>
      <c r="X411" s="68">
        <v>2</v>
      </c>
      <c r="Y411" s="68">
        <v>0</v>
      </c>
      <c r="AA411" s="66" t="s">
        <v>1163</v>
      </c>
      <c r="AB411" s="121">
        <v>4541201</v>
      </c>
      <c r="AC411" s="121">
        <v>2</v>
      </c>
      <c r="AD411" s="121">
        <v>1</v>
      </c>
      <c r="AE411" s="121">
        <v>1</v>
      </c>
    </row>
    <row r="412" spans="1:31" ht="24" thickBot="1">
      <c r="A412" s="46" t="s">
        <v>177</v>
      </c>
      <c r="B412" s="93" t="s">
        <v>177</v>
      </c>
      <c r="C412" s="117">
        <v>333</v>
      </c>
      <c r="D412" s="33"/>
      <c r="E412" s="115" t="s">
        <v>177</v>
      </c>
      <c r="F412" s="115">
        <v>361</v>
      </c>
      <c r="G412" s="105"/>
      <c r="O412" s="68">
        <v>4541201</v>
      </c>
      <c r="P412" s="66" t="s">
        <v>1163</v>
      </c>
      <c r="Q412" s="68">
        <v>2</v>
      </c>
      <c r="R412" s="68">
        <v>1</v>
      </c>
      <c r="S412" s="68">
        <v>1</v>
      </c>
      <c r="U412" s="97" t="s">
        <v>1149</v>
      </c>
      <c r="V412" s="68">
        <v>4511102</v>
      </c>
      <c r="W412" s="68">
        <v>2</v>
      </c>
      <c r="X412" s="68">
        <v>2</v>
      </c>
      <c r="Y412" s="68">
        <v>0</v>
      </c>
      <c r="AA412" s="66" t="s">
        <v>1168</v>
      </c>
      <c r="AB412" s="121">
        <v>4612500</v>
      </c>
      <c r="AC412" s="121">
        <v>2</v>
      </c>
      <c r="AD412" s="121">
        <v>2</v>
      </c>
      <c r="AE412" s="121">
        <v>0</v>
      </c>
    </row>
    <row r="413" spans="1:31" ht="24" thickBot="1">
      <c r="A413" s="46" t="s">
        <v>660</v>
      </c>
      <c r="B413" s="94" t="s">
        <v>660</v>
      </c>
      <c r="C413" s="117">
        <v>38</v>
      </c>
      <c r="D413" s="33"/>
      <c r="E413" s="115" t="s">
        <v>660</v>
      </c>
      <c r="F413" s="115">
        <v>40</v>
      </c>
      <c r="G413" s="106"/>
      <c r="O413" s="68">
        <v>4612500</v>
      </c>
      <c r="P413" s="66" t="s">
        <v>1168</v>
      </c>
      <c r="Q413" s="68">
        <v>2</v>
      </c>
      <c r="R413" s="68">
        <v>2</v>
      </c>
      <c r="S413" s="68">
        <v>0</v>
      </c>
      <c r="U413" s="97" t="s">
        <v>1163</v>
      </c>
      <c r="V413" s="68">
        <v>4541201</v>
      </c>
      <c r="W413" s="68">
        <v>2</v>
      </c>
      <c r="X413" s="68">
        <v>1</v>
      </c>
      <c r="Y413" s="68">
        <v>1</v>
      </c>
      <c r="AA413" s="66" t="s">
        <v>1172</v>
      </c>
      <c r="AB413" s="121">
        <v>4618402</v>
      </c>
      <c r="AC413" s="121">
        <v>2</v>
      </c>
      <c r="AD413" s="121">
        <v>1</v>
      </c>
      <c r="AE413" s="121">
        <v>1</v>
      </c>
    </row>
    <row r="414" spans="1:31" ht="24" thickBot="1">
      <c r="A414" s="46" t="s">
        <v>300</v>
      </c>
      <c r="B414" s="93" t="s">
        <v>300</v>
      </c>
      <c r="C414" s="117">
        <v>144</v>
      </c>
      <c r="D414" s="33"/>
      <c r="E414" s="115" t="s">
        <v>300</v>
      </c>
      <c r="F414" s="115">
        <v>155</v>
      </c>
      <c r="G414" s="105"/>
      <c r="O414" s="68">
        <v>4618402</v>
      </c>
      <c r="P414" s="66" t="s">
        <v>1172</v>
      </c>
      <c r="Q414" s="68">
        <v>2</v>
      </c>
      <c r="R414" s="68">
        <v>1</v>
      </c>
      <c r="S414" s="68">
        <v>1</v>
      </c>
      <c r="U414" s="97" t="s">
        <v>1172</v>
      </c>
      <c r="V414" s="68">
        <v>4618402</v>
      </c>
      <c r="W414" s="68">
        <v>2</v>
      </c>
      <c r="X414" s="68">
        <v>1</v>
      </c>
      <c r="Y414" s="68">
        <v>1</v>
      </c>
      <c r="AA414" s="66" t="s">
        <v>1173</v>
      </c>
      <c r="AB414" s="121">
        <v>4618499</v>
      </c>
      <c r="AC414" s="121">
        <v>2</v>
      </c>
      <c r="AD414" s="121">
        <v>2</v>
      </c>
      <c r="AE414" s="121">
        <v>0</v>
      </c>
    </row>
    <row r="415" spans="1:31" ht="24" thickBot="1">
      <c r="A415" s="46" t="s">
        <v>807</v>
      </c>
      <c r="B415" s="94" t="s">
        <v>807</v>
      </c>
      <c r="C415" s="117">
        <v>21</v>
      </c>
      <c r="D415" s="33"/>
      <c r="E415" s="115" t="s">
        <v>807</v>
      </c>
      <c r="F415" s="115">
        <v>21</v>
      </c>
      <c r="G415" s="106"/>
      <c r="O415" s="68">
        <v>4618499</v>
      </c>
      <c r="P415" s="66" t="s">
        <v>1173</v>
      </c>
      <c r="Q415" s="68">
        <v>2</v>
      </c>
      <c r="R415" s="68">
        <v>2</v>
      </c>
      <c r="S415" s="68">
        <v>0</v>
      </c>
      <c r="U415" s="97" t="s">
        <v>1173</v>
      </c>
      <c r="V415" s="68">
        <v>4618499</v>
      </c>
      <c r="W415" s="68">
        <v>2</v>
      </c>
      <c r="X415" s="68">
        <v>2</v>
      </c>
      <c r="Y415" s="68">
        <v>0</v>
      </c>
      <c r="AA415" s="66" t="s">
        <v>1179</v>
      </c>
      <c r="AB415" s="121">
        <v>4637199</v>
      </c>
      <c r="AC415" s="121">
        <v>2</v>
      </c>
      <c r="AD415" s="121">
        <v>1</v>
      </c>
      <c r="AE415" s="121">
        <v>1</v>
      </c>
    </row>
    <row r="416" spans="1:31" ht="24" thickBot="1">
      <c r="A416" s="46" t="s">
        <v>105</v>
      </c>
      <c r="B416" s="93" t="s">
        <v>105</v>
      </c>
      <c r="C416" s="117">
        <v>945</v>
      </c>
      <c r="D416" s="33"/>
      <c r="E416" s="115" t="s">
        <v>105</v>
      </c>
      <c r="F416" s="115">
        <v>979</v>
      </c>
      <c r="G416" s="105"/>
      <c r="O416" s="68">
        <v>4637199</v>
      </c>
      <c r="P416" s="66" t="s">
        <v>1179</v>
      </c>
      <c r="Q416" s="68">
        <v>2</v>
      </c>
      <c r="R416" s="68">
        <v>1</v>
      </c>
      <c r="S416" s="68">
        <v>1</v>
      </c>
      <c r="U416" s="97" t="s">
        <v>1179</v>
      </c>
      <c r="V416" s="68">
        <v>4637199</v>
      </c>
      <c r="W416" s="68">
        <v>2</v>
      </c>
      <c r="X416" s="68">
        <v>1</v>
      </c>
      <c r="Y416" s="68">
        <v>1</v>
      </c>
      <c r="AA416" s="66" t="s">
        <v>1184</v>
      </c>
      <c r="AB416" s="121">
        <v>4643501</v>
      </c>
      <c r="AC416" s="121">
        <v>2</v>
      </c>
      <c r="AD416" s="121">
        <v>1</v>
      </c>
      <c r="AE416" s="121">
        <v>1</v>
      </c>
    </row>
    <row r="417" spans="1:31" ht="24" thickBot="1">
      <c r="A417" s="46" t="s">
        <v>152</v>
      </c>
      <c r="B417" s="94" t="s">
        <v>152</v>
      </c>
      <c r="C417" s="117">
        <v>409</v>
      </c>
      <c r="D417" s="33"/>
      <c r="E417" s="115" t="s">
        <v>152</v>
      </c>
      <c r="F417" s="115">
        <v>427</v>
      </c>
      <c r="G417" s="106"/>
      <c r="O417" s="68">
        <v>4643501</v>
      </c>
      <c r="P417" s="66" t="s">
        <v>1184</v>
      </c>
      <c r="Q417" s="68">
        <v>2</v>
      </c>
      <c r="R417" s="68">
        <v>1</v>
      </c>
      <c r="S417" s="68">
        <v>1</v>
      </c>
      <c r="U417" s="97" t="s">
        <v>1184</v>
      </c>
      <c r="V417" s="68">
        <v>4643501</v>
      </c>
      <c r="W417" s="68">
        <v>2</v>
      </c>
      <c r="X417" s="68">
        <v>1</v>
      </c>
      <c r="Y417" s="68">
        <v>1</v>
      </c>
      <c r="AA417" s="66" t="s">
        <v>1191</v>
      </c>
      <c r="AB417" s="121">
        <v>4649499</v>
      </c>
      <c r="AC417" s="121">
        <v>2</v>
      </c>
      <c r="AD417" s="121">
        <v>0</v>
      </c>
      <c r="AE417" s="121">
        <v>2</v>
      </c>
    </row>
    <row r="418" spans="1:31" ht="24" thickBot="1">
      <c r="A418" s="46" t="s">
        <v>726</v>
      </c>
      <c r="B418" s="93" t="s">
        <v>726</v>
      </c>
      <c r="C418" s="117">
        <v>26</v>
      </c>
      <c r="D418" s="33"/>
      <c r="E418" s="115" t="s">
        <v>726</v>
      </c>
      <c r="F418" s="115">
        <v>26</v>
      </c>
      <c r="G418" s="105"/>
      <c r="O418" s="68">
        <v>4649499</v>
      </c>
      <c r="P418" s="66" t="s">
        <v>1191</v>
      </c>
      <c r="Q418" s="68">
        <v>2</v>
      </c>
      <c r="R418" s="68">
        <v>0</v>
      </c>
      <c r="S418" s="68">
        <v>2</v>
      </c>
      <c r="U418" s="97" t="s">
        <v>1191</v>
      </c>
      <c r="V418" s="68">
        <v>4649499</v>
      </c>
      <c r="W418" s="68">
        <v>2</v>
      </c>
      <c r="X418" s="68">
        <v>0</v>
      </c>
      <c r="Y418" s="68">
        <v>2</v>
      </c>
      <c r="AA418" s="66" t="s">
        <v>1197</v>
      </c>
      <c r="AB418" s="121">
        <v>4687701</v>
      </c>
      <c r="AC418" s="121">
        <v>2</v>
      </c>
      <c r="AD418" s="121">
        <v>1</v>
      </c>
      <c r="AE418" s="121">
        <v>1</v>
      </c>
    </row>
    <row r="419" spans="1:31" ht="15.75" thickBot="1">
      <c r="A419" s="46" t="s">
        <v>349</v>
      </c>
      <c r="B419" s="94" t="s">
        <v>349</v>
      </c>
      <c r="C419" s="117">
        <v>138</v>
      </c>
      <c r="D419" s="33"/>
      <c r="E419" s="115" t="s">
        <v>349</v>
      </c>
      <c r="F419" s="115">
        <v>144</v>
      </c>
      <c r="G419" s="106"/>
      <c r="O419" s="68">
        <v>4687701</v>
      </c>
      <c r="P419" s="66" t="s">
        <v>1197</v>
      </c>
      <c r="Q419" s="68">
        <v>2</v>
      </c>
      <c r="R419" s="68">
        <v>1</v>
      </c>
      <c r="S419" s="68">
        <v>1</v>
      </c>
      <c r="U419" s="97" t="s">
        <v>1196</v>
      </c>
      <c r="V419" s="68">
        <v>4686902</v>
      </c>
      <c r="W419" s="68">
        <v>2</v>
      </c>
      <c r="X419" s="68">
        <v>1</v>
      </c>
      <c r="Y419" s="68">
        <v>1</v>
      </c>
      <c r="AA419" s="66" t="s">
        <v>1286</v>
      </c>
      <c r="AB419" s="121">
        <v>5211702</v>
      </c>
      <c r="AC419" s="121">
        <v>2</v>
      </c>
      <c r="AD419" s="121">
        <v>1</v>
      </c>
      <c r="AE419" s="121">
        <v>1</v>
      </c>
    </row>
    <row r="420" spans="1:31" ht="15.75" thickBot="1">
      <c r="A420" s="46" t="s">
        <v>783</v>
      </c>
      <c r="B420" s="93" t="s">
        <v>783</v>
      </c>
      <c r="C420" s="117">
        <v>20</v>
      </c>
      <c r="D420" s="33"/>
      <c r="E420" s="115" t="s">
        <v>783</v>
      </c>
      <c r="F420" s="115">
        <v>20</v>
      </c>
      <c r="G420" s="105"/>
      <c r="O420" s="68">
        <v>5211702</v>
      </c>
      <c r="P420" s="66" t="s">
        <v>1286</v>
      </c>
      <c r="Q420" s="68">
        <v>2</v>
      </c>
      <c r="R420" s="68">
        <v>1</v>
      </c>
      <c r="S420" s="68">
        <v>1</v>
      </c>
      <c r="U420" s="97" t="s">
        <v>1197</v>
      </c>
      <c r="V420" s="68">
        <v>4687701</v>
      </c>
      <c r="W420" s="68">
        <v>2</v>
      </c>
      <c r="X420" s="68">
        <v>1</v>
      </c>
      <c r="Y420" s="68">
        <v>1</v>
      </c>
      <c r="AA420" s="66" t="s">
        <v>1317</v>
      </c>
      <c r="AB420" s="121">
        <v>6110803</v>
      </c>
      <c r="AC420" s="121">
        <v>2</v>
      </c>
      <c r="AD420" s="121">
        <v>1</v>
      </c>
      <c r="AE420" s="121">
        <v>1</v>
      </c>
    </row>
    <row r="421" spans="1:31" ht="15.75" thickBot="1">
      <c r="A421" s="46" t="s">
        <v>831</v>
      </c>
      <c r="B421" s="94" t="s">
        <v>831</v>
      </c>
      <c r="C421" s="117">
        <v>17</v>
      </c>
      <c r="D421" s="33"/>
      <c r="E421" s="115" t="s">
        <v>831</v>
      </c>
      <c r="F421" s="115">
        <v>17</v>
      </c>
      <c r="G421" s="106"/>
      <c r="O421" s="68">
        <v>6110803</v>
      </c>
      <c r="P421" s="66" t="s">
        <v>1317</v>
      </c>
      <c r="Q421" s="68">
        <v>2</v>
      </c>
      <c r="R421" s="68">
        <v>1</v>
      </c>
      <c r="S421" s="68">
        <v>1</v>
      </c>
      <c r="U421" s="97" t="s">
        <v>1286</v>
      </c>
      <c r="V421" s="68">
        <v>5211702</v>
      </c>
      <c r="W421" s="68">
        <v>2</v>
      </c>
      <c r="X421" s="68">
        <v>1</v>
      </c>
      <c r="Y421" s="68">
        <v>1</v>
      </c>
      <c r="AA421" s="66" t="s">
        <v>1320</v>
      </c>
      <c r="AB421" s="121">
        <v>6190601</v>
      </c>
      <c r="AC421" s="121">
        <v>2</v>
      </c>
      <c r="AD421" s="121">
        <v>2</v>
      </c>
      <c r="AE421" s="121">
        <v>0</v>
      </c>
    </row>
    <row r="422" spans="1:31" ht="24" thickBot="1">
      <c r="A422" s="46" t="s">
        <v>878</v>
      </c>
      <c r="B422" s="93" t="s">
        <v>878</v>
      </c>
      <c r="C422" s="117">
        <v>10</v>
      </c>
      <c r="D422" s="33"/>
      <c r="E422" s="115" t="s">
        <v>878</v>
      </c>
      <c r="F422" s="115">
        <v>10</v>
      </c>
      <c r="G422" s="105"/>
      <c r="O422" s="68">
        <v>6190601</v>
      </c>
      <c r="P422" s="66" t="s">
        <v>1320</v>
      </c>
      <c r="Q422" s="68">
        <v>2</v>
      </c>
      <c r="R422" s="68">
        <v>2</v>
      </c>
      <c r="S422" s="68">
        <v>0</v>
      </c>
      <c r="U422" s="97" t="s">
        <v>1317</v>
      </c>
      <c r="V422" s="68">
        <v>6110803</v>
      </c>
      <c r="W422" s="68">
        <v>2</v>
      </c>
      <c r="X422" s="68">
        <v>1</v>
      </c>
      <c r="Y422" s="68">
        <v>1</v>
      </c>
      <c r="AA422" s="66" t="s">
        <v>1326</v>
      </c>
      <c r="AB422" s="121">
        <v>6311900</v>
      </c>
      <c r="AC422" s="121">
        <v>2</v>
      </c>
      <c r="AD422" s="121">
        <v>2</v>
      </c>
      <c r="AE422" s="121">
        <v>0</v>
      </c>
    </row>
    <row r="423" spans="1:31" ht="24" thickBot="1">
      <c r="A423" s="46" t="s">
        <v>169</v>
      </c>
      <c r="B423" s="94" t="s">
        <v>169</v>
      </c>
      <c r="C423" s="117">
        <v>364</v>
      </c>
      <c r="D423" s="33"/>
      <c r="E423" s="115" t="s">
        <v>169</v>
      </c>
      <c r="F423" s="115">
        <v>384</v>
      </c>
      <c r="G423" s="106"/>
      <c r="O423" s="68">
        <v>6311900</v>
      </c>
      <c r="P423" s="66" t="s">
        <v>1326</v>
      </c>
      <c r="Q423" s="68">
        <v>2</v>
      </c>
      <c r="R423" s="68">
        <v>2</v>
      </c>
      <c r="S423" s="68">
        <v>0</v>
      </c>
      <c r="U423" s="97" t="s">
        <v>1320</v>
      </c>
      <c r="V423" s="68">
        <v>6190601</v>
      </c>
      <c r="W423" s="68">
        <v>2</v>
      </c>
      <c r="X423" s="68">
        <v>2</v>
      </c>
      <c r="Y423" s="68">
        <v>0</v>
      </c>
      <c r="AA423" s="66" t="s">
        <v>1330</v>
      </c>
      <c r="AB423" s="121">
        <v>6619302</v>
      </c>
      <c r="AC423" s="121">
        <v>2</v>
      </c>
      <c r="AD423" s="121">
        <v>0</v>
      </c>
      <c r="AE423" s="121">
        <v>2</v>
      </c>
    </row>
    <row r="424" spans="1:31" ht="23.25" thickBot="1">
      <c r="A424" s="46" t="s">
        <v>59</v>
      </c>
      <c r="B424" s="93" t="s">
        <v>59</v>
      </c>
      <c r="C424" s="118">
        <v>6831</v>
      </c>
      <c r="D424" s="111"/>
      <c r="E424" s="115" t="s">
        <v>59</v>
      </c>
      <c r="F424" s="116">
        <v>7240</v>
      </c>
      <c r="G424" s="108"/>
      <c r="O424" s="68">
        <v>6619302</v>
      </c>
      <c r="P424" s="66" t="s">
        <v>1330</v>
      </c>
      <c r="Q424" s="68">
        <v>2</v>
      </c>
      <c r="R424" s="68">
        <v>0</v>
      </c>
      <c r="S424" s="68">
        <v>2</v>
      </c>
      <c r="U424" s="97" t="s">
        <v>1326</v>
      </c>
      <c r="V424" s="68">
        <v>6311900</v>
      </c>
      <c r="W424" s="68">
        <v>2</v>
      </c>
      <c r="X424" s="68">
        <v>2</v>
      </c>
      <c r="Y424" s="68">
        <v>0</v>
      </c>
      <c r="AA424" s="66" t="s">
        <v>1336</v>
      </c>
      <c r="AB424" s="121">
        <v>7119703</v>
      </c>
      <c r="AC424" s="121">
        <v>2</v>
      </c>
      <c r="AD424" s="121">
        <v>2</v>
      </c>
      <c r="AE424" s="121">
        <v>0</v>
      </c>
    </row>
    <row r="425" spans="1:31" ht="15.75" thickBot="1">
      <c r="A425" s="46" t="s">
        <v>890</v>
      </c>
      <c r="B425" s="94" t="s">
        <v>890</v>
      </c>
      <c r="C425" s="117">
        <v>9</v>
      </c>
      <c r="D425" s="33"/>
      <c r="E425" s="115" t="s">
        <v>890</v>
      </c>
      <c r="F425" s="115">
        <v>10</v>
      </c>
      <c r="G425" s="106"/>
      <c r="O425" s="68">
        <v>7119703</v>
      </c>
      <c r="P425" s="66" t="s">
        <v>1336</v>
      </c>
      <c r="Q425" s="68">
        <v>2</v>
      </c>
      <c r="R425" s="68">
        <v>2</v>
      </c>
      <c r="S425" s="68">
        <v>0</v>
      </c>
      <c r="U425" s="97" t="s">
        <v>1330</v>
      </c>
      <c r="V425" s="68">
        <v>6619302</v>
      </c>
      <c r="W425" s="68">
        <v>2</v>
      </c>
      <c r="X425" s="68">
        <v>0</v>
      </c>
      <c r="Y425" s="68">
        <v>2</v>
      </c>
      <c r="AA425" s="66" t="s">
        <v>1337</v>
      </c>
      <c r="AB425" s="121">
        <v>7311400</v>
      </c>
      <c r="AC425" s="121">
        <v>2</v>
      </c>
      <c r="AD425" s="121">
        <v>1</v>
      </c>
      <c r="AE425" s="121">
        <v>1</v>
      </c>
    </row>
    <row r="426" spans="1:31" ht="15.75" thickBot="1">
      <c r="A426" s="46" t="s">
        <v>383</v>
      </c>
      <c r="B426" s="93" t="s">
        <v>383</v>
      </c>
      <c r="C426" s="117">
        <v>101</v>
      </c>
      <c r="D426" s="33"/>
      <c r="E426" s="115" t="s">
        <v>383</v>
      </c>
      <c r="F426" s="115">
        <v>111</v>
      </c>
      <c r="G426" s="105"/>
      <c r="O426" s="68">
        <v>7311400</v>
      </c>
      <c r="P426" s="66" t="s">
        <v>1337</v>
      </c>
      <c r="Q426" s="68">
        <v>2</v>
      </c>
      <c r="R426" s="68">
        <v>1</v>
      </c>
      <c r="S426" s="68">
        <v>1</v>
      </c>
      <c r="U426" s="97" t="s">
        <v>1337</v>
      </c>
      <c r="V426" s="68">
        <v>7311400</v>
      </c>
      <c r="W426" s="68">
        <v>2</v>
      </c>
      <c r="X426" s="68">
        <v>1</v>
      </c>
      <c r="Y426" s="68">
        <v>1</v>
      </c>
      <c r="AA426" s="66" t="s">
        <v>1342</v>
      </c>
      <c r="AB426" s="121">
        <v>7410201</v>
      </c>
      <c r="AC426" s="121">
        <v>2</v>
      </c>
      <c r="AD426" s="121">
        <v>0</v>
      </c>
      <c r="AE426" s="121">
        <v>2</v>
      </c>
    </row>
    <row r="427" spans="1:31" ht="15.75" thickBot="1">
      <c r="A427" s="46" t="s">
        <v>821</v>
      </c>
      <c r="B427" s="94" t="s">
        <v>821</v>
      </c>
      <c r="C427" s="117">
        <v>16</v>
      </c>
      <c r="D427" s="33"/>
      <c r="E427" s="115" t="s">
        <v>821</v>
      </c>
      <c r="F427" s="115">
        <v>16</v>
      </c>
      <c r="G427" s="106"/>
      <c r="O427" s="68">
        <v>7410201</v>
      </c>
      <c r="P427" s="66" t="s">
        <v>1342</v>
      </c>
      <c r="Q427" s="68">
        <v>2</v>
      </c>
      <c r="R427" s="68">
        <v>0</v>
      </c>
      <c r="S427" s="68">
        <v>2</v>
      </c>
      <c r="U427" s="97" t="s">
        <v>1342</v>
      </c>
      <c r="V427" s="68">
        <v>7410201</v>
      </c>
      <c r="W427" s="68">
        <v>2</v>
      </c>
      <c r="X427" s="68">
        <v>0</v>
      </c>
      <c r="Y427" s="68">
        <v>2</v>
      </c>
      <c r="AA427" s="66" t="s">
        <v>1348</v>
      </c>
      <c r="AB427" s="121">
        <v>7490102</v>
      </c>
      <c r="AC427" s="121">
        <v>2</v>
      </c>
      <c r="AD427" s="121">
        <v>2</v>
      </c>
      <c r="AE427" s="121">
        <v>0</v>
      </c>
    </row>
    <row r="428" spans="1:31" ht="15.75" thickBot="1">
      <c r="A428" s="46" t="s">
        <v>393</v>
      </c>
      <c r="B428" s="93" t="s">
        <v>393</v>
      </c>
      <c r="C428" s="117">
        <v>98</v>
      </c>
      <c r="D428" s="33"/>
      <c r="E428" s="115" t="s">
        <v>393</v>
      </c>
      <c r="F428" s="115">
        <v>108</v>
      </c>
      <c r="G428" s="105"/>
      <c r="O428" s="68">
        <v>7490102</v>
      </c>
      <c r="P428" s="66" t="s">
        <v>1348</v>
      </c>
      <c r="Q428" s="68">
        <v>2</v>
      </c>
      <c r="R428" s="68">
        <v>2</v>
      </c>
      <c r="S428" s="68">
        <v>0</v>
      </c>
      <c r="U428" s="97" t="s">
        <v>1348</v>
      </c>
      <c r="V428" s="68">
        <v>7490102</v>
      </c>
      <c r="W428" s="68">
        <v>2</v>
      </c>
      <c r="X428" s="68">
        <v>2</v>
      </c>
      <c r="Y428" s="68">
        <v>0</v>
      </c>
      <c r="AA428" s="66" t="s">
        <v>1352</v>
      </c>
      <c r="AB428" s="121">
        <v>7711000</v>
      </c>
      <c r="AC428" s="121">
        <v>2</v>
      </c>
      <c r="AD428" s="121">
        <v>2</v>
      </c>
      <c r="AE428" s="121">
        <v>0</v>
      </c>
    </row>
    <row r="429" spans="1:31" ht="15.75" thickBot="1">
      <c r="A429" s="46" t="s">
        <v>494</v>
      </c>
      <c r="B429" s="94" t="s">
        <v>494</v>
      </c>
      <c r="C429" s="117">
        <v>64</v>
      </c>
      <c r="D429" s="33"/>
      <c r="E429" s="115" t="s">
        <v>494</v>
      </c>
      <c r="F429" s="115">
        <v>72</v>
      </c>
      <c r="G429" s="106"/>
      <c r="O429" s="68">
        <v>7711000</v>
      </c>
      <c r="P429" s="66" t="s">
        <v>1352</v>
      </c>
      <c r="Q429" s="68">
        <v>2</v>
      </c>
      <c r="R429" s="68">
        <v>2</v>
      </c>
      <c r="S429" s="68">
        <v>0</v>
      </c>
      <c r="U429" s="97" t="s">
        <v>1352</v>
      </c>
      <c r="V429" s="68">
        <v>7711000</v>
      </c>
      <c r="W429" s="68">
        <v>2</v>
      </c>
      <c r="X429" s="68">
        <v>2</v>
      </c>
      <c r="Y429" s="68">
        <v>0</v>
      </c>
      <c r="AA429" s="66" t="s">
        <v>1368</v>
      </c>
      <c r="AB429" s="121">
        <v>7810800</v>
      </c>
      <c r="AC429" s="121">
        <v>2</v>
      </c>
      <c r="AD429" s="121">
        <v>0</v>
      </c>
      <c r="AE429" s="121">
        <v>2</v>
      </c>
    </row>
    <row r="430" spans="1:31" ht="15.75" thickBot="1">
      <c r="A430" s="46" t="s">
        <v>150</v>
      </c>
      <c r="B430" s="93" t="s">
        <v>150</v>
      </c>
      <c r="C430" s="117">
        <v>448</v>
      </c>
      <c r="D430" s="33"/>
      <c r="E430" s="115" t="s">
        <v>150</v>
      </c>
      <c r="F430" s="115">
        <v>471</v>
      </c>
      <c r="G430" s="105"/>
      <c r="O430" s="68">
        <v>7729203</v>
      </c>
      <c r="P430" s="66" t="s">
        <v>1359</v>
      </c>
      <c r="Q430" s="68">
        <v>2</v>
      </c>
      <c r="R430" s="68">
        <v>1</v>
      </c>
      <c r="S430" s="68">
        <v>1</v>
      </c>
      <c r="U430" s="97" t="s">
        <v>1368</v>
      </c>
      <c r="V430" s="68">
        <v>7810800</v>
      </c>
      <c r="W430" s="68">
        <v>2</v>
      </c>
      <c r="X430" s="68">
        <v>0</v>
      </c>
      <c r="Y430" s="68">
        <v>2</v>
      </c>
      <c r="AA430" s="66" t="s">
        <v>1369</v>
      </c>
      <c r="AB430" s="121">
        <v>7820500</v>
      </c>
      <c r="AC430" s="121">
        <v>2</v>
      </c>
      <c r="AD430" s="121">
        <v>1</v>
      </c>
      <c r="AE430" s="121">
        <v>1</v>
      </c>
    </row>
    <row r="431" spans="1:31" ht="15.75" thickBot="1">
      <c r="A431" s="46" t="s">
        <v>618</v>
      </c>
      <c r="B431" s="94" t="s">
        <v>618</v>
      </c>
      <c r="C431" s="117">
        <v>38</v>
      </c>
      <c r="D431" s="33"/>
      <c r="E431" s="115" t="s">
        <v>618</v>
      </c>
      <c r="F431" s="115">
        <v>38</v>
      </c>
      <c r="G431" s="106"/>
      <c r="O431" s="68">
        <v>7810800</v>
      </c>
      <c r="P431" s="66" t="s">
        <v>1368</v>
      </c>
      <c r="Q431" s="68">
        <v>2</v>
      </c>
      <c r="R431" s="68">
        <v>0</v>
      </c>
      <c r="S431" s="68">
        <v>2</v>
      </c>
      <c r="U431" s="97" t="s">
        <v>1369</v>
      </c>
      <c r="V431" s="68">
        <v>7820500</v>
      </c>
      <c r="W431" s="68">
        <v>2</v>
      </c>
      <c r="X431" s="68">
        <v>1</v>
      </c>
      <c r="Y431" s="68">
        <v>1</v>
      </c>
      <c r="AA431" s="66" t="s">
        <v>1373</v>
      </c>
      <c r="AB431" s="121">
        <v>8011101</v>
      </c>
      <c r="AC431" s="121">
        <v>2</v>
      </c>
      <c r="AD431" s="121">
        <v>1</v>
      </c>
      <c r="AE431" s="121">
        <v>1</v>
      </c>
    </row>
    <row r="432" spans="1:31" ht="15.75" thickBot="1">
      <c r="A432" s="46" t="s">
        <v>584</v>
      </c>
      <c r="B432" s="93" t="s">
        <v>584</v>
      </c>
      <c r="C432" s="117">
        <v>52</v>
      </c>
      <c r="D432" s="33"/>
      <c r="E432" s="115" t="s">
        <v>584</v>
      </c>
      <c r="F432" s="115">
        <v>59</v>
      </c>
      <c r="G432" s="105"/>
      <c r="O432" s="68">
        <v>7820500</v>
      </c>
      <c r="P432" s="66" t="s">
        <v>1369</v>
      </c>
      <c r="Q432" s="68">
        <v>2</v>
      </c>
      <c r="R432" s="68">
        <v>1</v>
      </c>
      <c r="S432" s="68">
        <v>1</v>
      </c>
      <c r="U432" s="97" t="s">
        <v>1373</v>
      </c>
      <c r="V432" s="68">
        <v>8011101</v>
      </c>
      <c r="W432" s="68">
        <v>2</v>
      </c>
      <c r="X432" s="68">
        <v>1</v>
      </c>
      <c r="Y432" s="68">
        <v>1</v>
      </c>
      <c r="AA432" s="66" t="s">
        <v>1396</v>
      </c>
      <c r="AB432" s="121">
        <v>8592901</v>
      </c>
      <c r="AC432" s="121">
        <v>2</v>
      </c>
      <c r="AD432" s="121">
        <v>0</v>
      </c>
      <c r="AE432" s="121">
        <v>2</v>
      </c>
    </row>
    <row r="433" spans="1:31" ht="15.75" thickBot="1">
      <c r="A433" s="46" t="s">
        <v>226</v>
      </c>
      <c r="B433" s="94" t="s">
        <v>226</v>
      </c>
      <c r="C433" s="117">
        <v>228</v>
      </c>
      <c r="D433" s="33"/>
      <c r="E433" s="115" t="s">
        <v>226</v>
      </c>
      <c r="F433" s="115">
        <v>234</v>
      </c>
      <c r="G433" s="106"/>
      <c r="O433" s="68">
        <v>8011101</v>
      </c>
      <c r="P433" s="66" t="s">
        <v>1373</v>
      </c>
      <c r="Q433" s="68">
        <v>2</v>
      </c>
      <c r="R433" s="68">
        <v>1</v>
      </c>
      <c r="S433" s="68">
        <v>1</v>
      </c>
      <c r="U433" s="97" t="s">
        <v>1396</v>
      </c>
      <c r="V433" s="68">
        <v>8592901</v>
      </c>
      <c r="W433" s="68">
        <v>2</v>
      </c>
      <c r="X433" s="68">
        <v>0</v>
      </c>
      <c r="Y433" s="68">
        <v>2</v>
      </c>
      <c r="AA433" s="66" t="s">
        <v>1405</v>
      </c>
      <c r="AB433" s="121">
        <v>8650004</v>
      </c>
      <c r="AC433" s="121">
        <v>2</v>
      </c>
      <c r="AD433" s="121">
        <v>0</v>
      </c>
      <c r="AE433" s="121">
        <v>2</v>
      </c>
    </row>
    <row r="434" spans="1:31" ht="24" thickBot="1">
      <c r="A434" s="46" t="s">
        <v>428</v>
      </c>
      <c r="B434" s="93" t="s">
        <v>428</v>
      </c>
      <c r="C434" s="117">
        <v>84</v>
      </c>
      <c r="D434" s="33"/>
      <c r="E434" s="115" t="s">
        <v>428</v>
      </c>
      <c r="F434" s="115">
        <v>96</v>
      </c>
      <c r="G434" s="105"/>
      <c r="O434" s="68">
        <v>8650004</v>
      </c>
      <c r="P434" s="66" t="s">
        <v>1405</v>
      </c>
      <c r="Q434" s="68">
        <v>2</v>
      </c>
      <c r="R434" s="68">
        <v>0</v>
      </c>
      <c r="S434" s="68">
        <v>2</v>
      </c>
      <c r="U434" s="97" t="s">
        <v>1405</v>
      </c>
      <c r="V434" s="68">
        <v>8650004</v>
      </c>
      <c r="W434" s="68">
        <v>2</v>
      </c>
      <c r="X434" s="68">
        <v>0</v>
      </c>
      <c r="Y434" s="68">
        <v>2</v>
      </c>
      <c r="AA434" s="66" t="s">
        <v>1414</v>
      </c>
      <c r="AB434" s="121">
        <v>9001999</v>
      </c>
      <c r="AC434" s="121">
        <v>2</v>
      </c>
      <c r="AD434" s="121">
        <v>2</v>
      </c>
      <c r="AE434" s="121">
        <v>0</v>
      </c>
    </row>
    <row r="435" spans="1:31" ht="23.25" thickBot="1">
      <c r="A435" s="46" t="s">
        <v>126</v>
      </c>
      <c r="B435" s="94" t="s">
        <v>126</v>
      </c>
      <c r="C435" s="117">
        <v>682</v>
      </c>
      <c r="D435" s="33"/>
      <c r="E435" s="115" t="s">
        <v>126</v>
      </c>
      <c r="F435" s="115">
        <v>732</v>
      </c>
      <c r="G435" s="106"/>
      <c r="O435" s="68">
        <v>9001999</v>
      </c>
      <c r="P435" s="66" t="s">
        <v>1414</v>
      </c>
      <c r="Q435" s="68">
        <v>2</v>
      </c>
      <c r="R435" s="68">
        <v>2</v>
      </c>
      <c r="S435" s="68">
        <v>0</v>
      </c>
      <c r="U435" s="97" t="s">
        <v>1414</v>
      </c>
      <c r="V435" s="68">
        <v>9001999</v>
      </c>
      <c r="W435" s="68">
        <v>2</v>
      </c>
      <c r="X435" s="68">
        <v>2</v>
      </c>
      <c r="Y435" s="68">
        <v>0</v>
      </c>
      <c r="AA435" s="66" t="s">
        <v>1415</v>
      </c>
      <c r="AB435" s="121">
        <v>9002701</v>
      </c>
      <c r="AC435" s="121">
        <v>2</v>
      </c>
      <c r="AD435" s="121">
        <v>2</v>
      </c>
      <c r="AE435" s="121">
        <v>0</v>
      </c>
    </row>
    <row r="436" spans="1:31" ht="23.25" thickBot="1">
      <c r="A436" s="46" t="s">
        <v>322</v>
      </c>
      <c r="B436" s="93" t="s">
        <v>322</v>
      </c>
      <c r="C436" s="117">
        <v>136</v>
      </c>
      <c r="D436" s="33"/>
      <c r="E436" s="115" t="s">
        <v>322</v>
      </c>
      <c r="F436" s="115">
        <v>140</v>
      </c>
      <c r="G436" s="105"/>
      <c r="O436" s="68">
        <v>9002701</v>
      </c>
      <c r="P436" s="66" t="s">
        <v>1415</v>
      </c>
      <c r="Q436" s="68">
        <v>2</v>
      </c>
      <c r="R436" s="68">
        <v>2</v>
      </c>
      <c r="S436" s="68">
        <v>0</v>
      </c>
      <c r="U436" s="97" t="s">
        <v>1415</v>
      </c>
      <c r="V436" s="68">
        <v>9002701</v>
      </c>
      <c r="W436" s="68">
        <v>2</v>
      </c>
      <c r="X436" s="68">
        <v>2</v>
      </c>
      <c r="Y436" s="68">
        <v>0</v>
      </c>
      <c r="AA436" s="66" t="s">
        <v>1418</v>
      </c>
      <c r="AB436" s="121">
        <v>9312300</v>
      </c>
      <c r="AC436" s="121">
        <v>2</v>
      </c>
      <c r="AD436" s="121">
        <v>1</v>
      </c>
      <c r="AE436" s="121">
        <v>1</v>
      </c>
    </row>
    <row r="437" spans="1:31" ht="15.75" thickBot="1">
      <c r="A437" s="46" t="s">
        <v>180</v>
      </c>
      <c r="B437" s="94" t="s">
        <v>180</v>
      </c>
      <c r="C437" s="117">
        <v>326</v>
      </c>
      <c r="D437" s="33"/>
      <c r="E437" s="115" t="s">
        <v>180</v>
      </c>
      <c r="F437" s="115">
        <v>344</v>
      </c>
      <c r="G437" s="106"/>
      <c r="O437" s="68">
        <v>9312300</v>
      </c>
      <c r="P437" s="66" t="s">
        <v>1418</v>
      </c>
      <c r="Q437" s="68">
        <v>2</v>
      </c>
      <c r="R437" s="68">
        <v>1</v>
      </c>
      <c r="S437" s="68">
        <v>1</v>
      </c>
      <c r="U437" s="97" t="s">
        <v>1418</v>
      </c>
      <c r="V437" s="68">
        <v>9312300</v>
      </c>
      <c r="W437" s="68">
        <v>2</v>
      </c>
      <c r="X437" s="68">
        <v>1</v>
      </c>
      <c r="Y437" s="68">
        <v>1</v>
      </c>
      <c r="AA437" s="66" t="s">
        <v>939</v>
      </c>
      <c r="AB437" s="121">
        <v>159801</v>
      </c>
      <c r="AC437" s="121">
        <v>1</v>
      </c>
      <c r="AD437" s="121">
        <v>0</v>
      </c>
      <c r="AE437" s="121">
        <v>1</v>
      </c>
    </row>
    <row r="438" spans="1:31" ht="24" thickBot="1">
      <c r="A438" s="46" t="s">
        <v>849</v>
      </c>
      <c r="B438" s="93" t="s">
        <v>849</v>
      </c>
      <c r="C438" s="117">
        <v>11</v>
      </c>
      <c r="D438" s="33"/>
      <c r="E438" s="115" t="s">
        <v>849</v>
      </c>
      <c r="F438" s="115">
        <v>10</v>
      </c>
      <c r="G438" s="105"/>
      <c r="O438" s="68">
        <v>159801</v>
      </c>
      <c r="P438" s="66" t="s">
        <v>939</v>
      </c>
      <c r="Q438" s="68">
        <v>1</v>
      </c>
      <c r="R438" s="68">
        <v>0</v>
      </c>
      <c r="S438" s="68">
        <v>1</v>
      </c>
      <c r="U438" s="97" t="s">
        <v>939</v>
      </c>
      <c r="V438" s="68">
        <v>159801</v>
      </c>
      <c r="W438" s="68">
        <v>1</v>
      </c>
      <c r="X438" s="68">
        <v>0</v>
      </c>
      <c r="Y438" s="68">
        <v>1</v>
      </c>
      <c r="AA438" s="66" t="s">
        <v>950</v>
      </c>
      <c r="AB438" s="121">
        <v>220999</v>
      </c>
      <c r="AC438" s="121">
        <v>1</v>
      </c>
      <c r="AD438" s="121">
        <v>1</v>
      </c>
      <c r="AE438" s="121">
        <v>0</v>
      </c>
    </row>
    <row r="439" spans="1:31" ht="24" thickBot="1">
      <c r="A439" s="46" t="s">
        <v>543</v>
      </c>
      <c r="B439" s="94" t="s">
        <v>543</v>
      </c>
      <c r="C439" s="117">
        <v>57</v>
      </c>
      <c r="D439" s="33"/>
      <c r="E439" s="115" t="s">
        <v>543</v>
      </c>
      <c r="F439" s="115">
        <v>61</v>
      </c>
      <c r="G439" s="106"/>
      <c r="O439" s="68">
        <v>220999</v>
      </c>
      <c r="P439" s="66" t="s">
        <v>950</v>
      </c>
      <c r="Q439" s="68">
        <v>1</v>
      </c>
      <c r="R439" s="68">
        <v>1</v>
      </c>
      <c r="S439" s="68">
        <v>0</v>
      </c>
      <c r="U439" s="97" t="s">
        <v>950</v>
      </c>
      <c r="V439" s="68">
        <v>220999</v>
      </c>
      <c r="W439" s="68">
        <v>1</v>
      </c>
      <c r="X439" s="68">
        <v>1</v>
      </c>
      <c r="Y439" s="68">
        <v>0</v>
      </c>
      <c r="AA439" s="66" t="s">
        <v>959</v>
      </c>
      <c r="AB439" s="121">
        <v>899199</v>
      </c>
      <c r="AC439" s="121">
        <v>1</v>
      </c>
      <c r="AD439" s="121">
        <v>0</v>
      </c>
      <c r="AE439" s="121">
        <v>1</v>
      </c>
    </row>
    <row r="440" spans="1:31" ht="23.25" thickBot="1">
      <c r="A440" s="46" t="s">
        <v>331</v>
      </c>
      <c r="B440" s="93" t="s">
        <v>331</v>
      </c>
      <c r="C440" s="117">
        <v>130</v>
      </c>
      <c r="D440" s="33"/>
      <c r="E440" s="115" t="s">
        <v>331</v>
      </c>
      <c r="F440" s="115">
        <v>133</v>
      </c>
      <c r="G440" s="105"/>
      <c r="O440" s="68">
        <v>899199</v>
      </c>
      <c r="P440" s="66" t="s">
        <v>959</v>
      </c>
      <c r="Q440" s="68">
        <v>1</v>
      </c>
      <c r="R440" s="68">
        <v>0</v>
      </c>
      <c r="S440" s="68">
        <v>1</v>
      </c>
      <c r="U440" s="97" t="s">
        <v>959</v>
      </c>
      <c r="V440" s="68">
        <v>899199</v>
      </c>
      <c r="W440" s="68">
        <v>1</v>
      </c>
      <c r="X440" s="68">
        <v>0</v>
      </c>
      <c r="Y440" s="68">
        <v>1</v>
      </c>
      <c r="AA440" s="66" t="s">
        <v>960</v>
      </c>
      <c r="AB440" s="121">
        <v>1011205</v>
      </c>
      <c r="AC440" s="121">
        <v>1</v>
      </c>
      <c r="AD440" s="121">
        <v>1</v>
      </c>
      <c r="AE440" s="121">
        <v>0</v>
      </c>
    </row>
    <row r="441" spans="1:31" ht="23.25" thickBot="1">
      <c r="A441" s="46" t="s">
        <v>93</v>
      </c>
      <c r="B441" s="94" t="s">
        <v>93</v>
      </c>
      <c r="C441" s="118">
        <v>1091</v>
      </c>
      <c r="D441" s="111"/>
      <c r="E441" s="115" t="s">
        <v>93</v>
      </c>
      <c r="F441" s="116">
        <v>1162</v>
      </c>
      <c r="G441" s="107"/>
      <c r="O441" s="68">
        <v>1011205</v>
      </c>
      <c r="P441" s="66" t="s">
        <v>960</v>
      </c>
      <c r="Q441" s="68">
        <v>1</v>
      </c>
      <c r="R441" s="68">
        <v>1</v>
      </c>
      <c r="S441" s="68">
        <v>0</v>
      </c>
      <c r="U441" s="97" t="s">
        <v>960</v>
      </c>
      <c r="V441" s="68">
        <v>1011205</v>
      </c>
      <c r="W441" s="68">
        <v>1</v>
      </c>
      <c r="X441" s="68">
        <v>1</v>
      </c>
      <c r="Y441" s="68">
        <v>0</v>
      </c>
      <c r="AA441" s="66" t="s">
        <v>965</v>
      </c>
      <c r="AB441" s="121">
        <v>1033301</v>
      </c>
      <c r="AC441" s="121">
        <v>1</v>
      </c>
      <c r="AD441" s="121">
        <v>1</v>
      </c>
      <c r="AE441" s="121">
        <v>0</v>
      </c>
    </row>
    <row r="442" spans="1:31" ht="23.25" thickBot="1">
      <c r="A442" s="46" t="s">
        <v>748</v>
      </c>
      <c r="B442" s="93" t="s">
        <v>748</v>
      </c>
      <c r="C442" s="117">
        <v>24</v>
      </c>
      <c r="D442" s="33"/>
      <c r="E442" s="115" t="s">
        <v>748</v>
      </c>
      <c r="F442" s="115">
        <v>32</v>
      </c>
      <c r="G442" s="105"/>
      <c r="O442" s="68">
        <v>1033301</v>
      </c>
      <c r="P442" s="66" t="s">
        <v>965</v>
      </c>
      <c r="Q442" s="68">
        <v>1</v>
      </c>
      <c r="R442" s="68">
        <v>1</v>
      </c>
      <c r="S442" s="68">
        <v>0</v>
      </c>
      <c r="U442" s="97" t="s">
        <v>965</v>
      </c>
      <c r="V442" s="68">
        <v>1033301</v>
      </c>
      <c r="W442" s="68">
        <v>1</v>
      </c>
      <c r="X442" s="68">
        <v>1</v>
      </c>
      <c r="Y442" s="68">
        <v>0</v>
      </c>
      <c r="AA442" s="66" t="s">
        <v>973</v>
      </c>
      <c r="AB442" s="121">
        <v>1066000</v>
      </c>
      <c r="AC442" s="121">
        <v>1</v>
      </c>
      <c r="AD442" s="121">
        <v>0</v>
      </c>
      <c r="AE442" s="121">
        <v>1</v>
      </c>
    </row>
    <row r="443" spans="1:31" ht="15.75" thickBot="1">
      <c r="A443" s="46" t="s">
        <v>552</v>
      </c>
      <c r="B443" s="94" t="s">
        <v>552</v>
      </c>
      <c r="C443" s="117">
        <v>57</v>
      </c>
      <c r="D443" s="33"/>
      <c r="E443" s="115" t="s">
        <v>552</v>
      </c>
      <c r="F443" s="115">
        <v>58</v>
      </c>
      <c r="G443" s="106"/>
      <c r="O443" s="68">
        <v>1066000</v>
      </c>
      <c r="P443" s="66" t="s">
        <v>973</v>
      </c>
      <c r="Q443" s="68">
        <v>1</v>
      </c>
      <c r="R443" s="68">
        <v>0</v>
      </c>
      <c r="S443" s="68">
        <v>1</v>
      </c>
      <c r="U443" s="97" t="s">
        <v>973</v>
      </c>
      <c r="V443" s="68">
        <v>1066000</v>
      </c>
      <c r="W443" s="68">
        <v>1</v>
      </c>
      <c r="X443" s="68">
        <v>0</v>
      </c>
      <c r="Y443" s="68">
        <v>1</v>
      </c>
      <c r="AA443" s="66" t="s">
        <v>992</v>
      </c>
      <c r="AB443" s="121">
        <v>1311100</v>
      </c>
      <c r="AC443" s="121">
        <v>1</v>
      </c>
      <c r="AD443" s="121">
        <v>0</v>
      </c>
      <c r="AE443" s="121">
        <v>1</v>
      </c>
    </row>
    <row r="444" spans="1:31" ht="15.75" thickBot="1">
      <c r="A444" s="46" t="s">
        <v>123</v>
      </c>
      <c r="B444" s="93" t="s">
        <v>123</v>
      </c>
      <c r="C444" s="117">
        <v>668</v>
      </c>
      <c r="D444" s="33"/>
      <c r="E444" s="115" t="s">
        <v>123</v>
      </c>
      <c r="F444" s="115">
        <v>720</v>
      </c>
      <c r="G444" s="105"/>
      <c r="O444" s="68">
        <v>1311100</v>
      </c>
      <c r="P444" s="66" t="s">
        <v>992</v>
      </c>
      <c r="Q444" s="68">
        <v>1</v>
      </c>
      <c r="R444" s="68">
        <v>0</v>
      </c>
      <c r="S444" s="68">
        <v>1</v>
      </c>
      <c r="U444" s="97" t="s">
        <v>992</v>
      </c>
      <c r="V444" s="68">
        <v>1311100</v>
      </c>
      <c r="W444" s="68">
        <v>1</v>
      </c>
      <c r="X444" s="68">
        <v>0</v>
      </c>
      <c r="Y444" s="68">
        <v>1</v>
      </c>
      <c r="AA444" s="66" t="s">
        <v>1012</v>
      </c>
      <c r="AB444" s="121">
        <v>1510600</v>
      </c>
      <c r="AC444" s="121">
        <v>1</v>
      </c>
      <c r="AD444" s="121">
        <v>1</v>
      </c>
      <c r="AE444" s="121">
        <v>0</v>
      </c>
    </row>
    <row r="445" spans="1:31" ht="15.75" thickBot="1">
      <c r="A445" s="46" t="s">
        <v>604</v>
      </c>
      <c r="B445" s="94" t="s">
        <v>604</v>
      </c>
      <c r="C445" s="117">
        <v>46</v>
      </c>
      <c r="D445" s="33"/>
      <c r="E445" s="115" t="s">
        <v>604</v>
      </c>
      <c r="F445" s="115">
        <v>48</v>
      </c>
      <c r="G445" s="106"/>
      <c r="O445" s="68">
        <v>1510600</v>
      </c>
      <c r="P445" s="66" t="s">
        <v>1012</v>
      </c>
      <c r="Q445" s="68">
        <v>1</v>
      </c>
      <c r="R445" s="68">
        <v>1</v>
      </c>
      <c r="S445" s="68">
        <v>0</v>
      </c>
      <c r="U445" s="97" t="s">
        <v>1012</v>
      </c>
      <c r="V445" s="68">
        <v>1510600</v>
      </c>
      <c r="W445" s="68">
        <v>1</v>
      </c>
      <c r="X445" s="68">
        <v>1</v>
      </c>
      <c r="Y445" s="68">
        <v>0</v>
      </c>
      <c r="AA445" s="66" t="s">
        <v>1017</v>
      </c>
      <c r="AB445" s="121">
        <v>1533500</v>
      </c>
      <c r="AC445" s="121">
        <v>1</v>
      </c>
      <c r="AD445" s="121">
        <v>1</v>
      </c>
      <c r="AE445" s="121">
        <v>0</v>
      </c>
    </row>
    <row r="446" spans="1:31" ht="15.75" thickBot="1">
      <c r="A446" s="46" t="s">
        <v>223</v>
      </c>
      <c r="B446" s="93" t="s">
        <v>223</v>
      </c>
      <c r="C446" s="117">
        <v>240</v>
      </c>
      <c r="D446" s="33"/>
      <c r="E446" s="115" t="s">
        <v>223</v>
      </c>
      <c r="F446" s="115">
        <v>255</v>
      </c>
      <c r="G446" s="105"/>
      <c r="O446" s="68">
        <v>1533500</v>
      </c>
      <c r="P446" s="66" t="s">
        <v>1017</v>
      </c>
      <c r="Q446" s="68">
        <v>1</v>
      </c>
      <c r="R446" s="68">
        <v>1</v>
      </c>
      <c r="S446" s="68">
        <v>0</v>
      </c>
      <c r="U446" s="97" t="s">
        <v>1017</v>
      </c>
      <c r="V446" s="68">
        <v>1533500</v>
      </c>
      <c r="W446" s="68">
        <v>1</v>
      </c>
      <c r="X446" s="68">
        <v>1</v>
      </c>
      <c r="Y446" s="68">
        <v>0</v>
      </c>
      <c r="AA446" s="66" t="s">
        <v>1020</v>
      </c>
      <c r="AB446" s="121">
        <v>1610201</v>
      </c>
      <c r="AC446" s="121">
        <v>1</v>
      </c>
      <c r="AD446" s="121">
        <v>1</v>
      </c>
      <c r="AE446" s="121">
        <v>0</v>
      </c>
    </row>
    <row r="447" spans="1:31" ht="15.75" thickBot="1">
      <c r="A447" s="46" t="s">
        <v>626</v>
      </c>
      <c r="B447" s="94" t="s">
        <v>626</v>
      </c>
      <c r="C447" s="117">
        <v>38</v>
      </c>
      <c r="D447" s="33"/>
      <c r="E447" s="115" t="s">
        <v>626</v>
      </c>
      <c r="F447" s="115">
        <v>40</v>
      </c>
      <c r="G447" s="106"/>
      <c r="O447" s="68">
        <v>1610201</v>
      </c>
      <c r="P447" s="66" t="s">
        <v>1020</v>
      </c>
      <c r="Q447" s="68">
        <v>1</v>
      </c>
      <c r="R447" s="68">
        <v>1</v>
      </c>
      <c r="S447" s="68">
        <v>0</v>
      </c>
      <c r="U447" s="97" t="s">
        <v>1020</v>
      </c>
      <c r="V447" s="68">
        <v>1610201</v>
      </c>
      <c r="W447" s="68">
        <v>1</v>
      </c>
      <c r="X447" s="68">
        <v>1</v>
      </c>
      <c r="Y447" s="68">
        <v>0</v>
      </c>
      <c r="AA447" s="66" t="s">
        <v>1470</v>
      </c>
      <c r="AB447" s="121">
        <v>1721400</v>
      </c>
      <c r="AC447" s="121">
        <v>1</v>
      </c>
      <c r="AD447" s="121">
        <v>1</v>
      </c>
      <c r="AE447" s="121">
        <v>0</v>
      </c>
    </row>
    <row r="448" spans="1:31" ht="24" thickBot="1">
      <c r="A448" s="46" t="s">
        <v>661</v>
      </c>
      <c r="B448" s="93" t="s">
        <v>661</v>
      </c>
      <c r="C448" s="117">
        <v>38</v>
      </c>
      <c r="D448" s="33"/>
      <c r="E448" s="115" t="s">
        <v>661</v>
      </c>
      <c r="F448" s="115">
        <v>38</v>
      </c>
      <c r="G448" s="105"/>
      <c r="O448" s="68">
        <v>1622602</v>
      </c>
      <c r="P448" s="66" t="s">
        <v>1021</v>
      </c>
      <c r="Q448" s="68">
        <v>1</v>
      </c>
      <c r="R448" s="68">
        <v>1</v>
      </c>
      <c r="S448" s="68">
        <v>0</v>
      </c>
      <c r="U448" s="97" t="s">
        <v>1021</v>
      </c>
      <c r="V448" s="68">
        <v>1622602</v>
      </c>
      <c r="W448" s="68">
        <v>1</v>
      </c>
      <c r="X448" s="68">
        <v>1</v>
      </c>
      <c r="Y448" s="68">
        <v>0</v>
      </c>
      <c r="AA448" s="66" t="s">
        <v>1464</v>
      </c>
      <c r="AB448" s="121">
        <v>1733800</v>
      </c>
      <c r="AC448" s="121">
        <v>1</v>
      </c>
      <c r="AD448" s="121">
        <v>1</v>
      </c>
      <c r="AE448" s="121">
        <v>0</v>
      </c>
    </row>
    <row r="449" spans="1:31" ht="24" thickBot="1">
      <c r="A449" s="46" t="s">
        <v>656</v>
      </c>
      <c r="B449" s="94" t="s">
        <v>656</v>
      </c>
      <c r="C449" s="117">
        <v>37</v>
      </c>
      <c r="D449" s="33"/>
      <c r="E449" s="115" t="s">
        <v>656</v>
      </c>
      <c r="F449" s="115">
        <v>37</v>
      </c>
      <c r="G449" s="106"/>
      <c r="O449" s="68">
        <v>1742799</v>
      </c>
      <c r="P449" s="66" t="s">
        <v>1030</v>
      </c>
      <c r="Q449" s="68">
        <v>1</v>
      </c>
      <c r="R449" s="68">
        <v>0</v>
      </c>
      <c r="S449" s="68">
        <v>1</v>
      </c>
      <c r="U449" s="97" t="s">
        <v>1464</v>
      </c>
      <c r="V449" s="68">
        <v>1733800</v>
      </c>
      <c r="W449" s="68">
        <v>1</v>
      </c>
      <c r="X449" s="68">
        <v>1</v>
      </c>
      <c r="Y449" s="68">
        <v>0</v>
      </c>
      <c r="AA449" s="66" t="s">
        <v>1030</v>
      </c>
      <c r="AB449" s="121">
        <v>1742799</v>
      </c>
      <c r="AC449" s="121">
        <v>1</v>
      </c>
      <c r="AD449" s="121">
        <v>0</v>
      </c>
      <c r="AE449" s="121">
        <v>1</v>
      </c>
    </row>
    <row r="450" spans="1:31" ht="23.25" thickBot="1">
      <c r="A450" s="46" t="s">
        <v>860</v>
      </c>
      <c r="B450" s="93" t="s">
        <v>860</v>
      </c>
      <c r="C450" s="117">
        <v>12</v>
      </c>
      <c r="D450" s="33"/>
      <c r="E450" s="115" t="s">
        <v>860</v>
      </c>
      <c r="F450" s="115">
        <v>11</v>
      </c>
      <c r="G450" s="105"/>
      <c r="O450" s="68">
        <v>1830003</v>
      </c>
      <c r="P450" s="66" t="s">
        <v>1038</v>
      </c>
      <c r="Q450" s="68">
        <v>1</v>
      </c>
      <c r="R450" s="68">
        <v>1</v>
      </c>
      <c r="S450" s="68">
        <v>0</v>
      </c>
      <c r="U450" s="97" t="s">
        <v>1030</v>
      </c>
      <c r="V450" s="68">
        <v>1742799</v>
      </c>
      <c r="W450" s="68">
        <v>1</v>
      </c>
      <c r="X450" s="68">
        <v>0</v>
      </c>
      <c r="Y450" s="68">
        <v>1</v>
      </c>
      <c r="AA450" s="66" t="s">
        <v>1038</v>
      </c>
      <c r="AB450" s="121">
        <v>1830003</v>
      </c>
      <c r="AC450" s="121">
        <v>1</v>
      </c>
      <c r="AD450" s="121">
        <v>1</v>
      </c>
      <c r="AE450" s="121">
        <v>0</v>
      </c>
    </row>
    <row r="451" spans="1:31" ht="15.75" thickBot="1">
      <c r="A451" s="46" t="s">
        <v>330</v>
      </c>
      <c r="B451" s="94" t="s">
        <v>330</v>
      </c>
      <c r="C451" s="117">
        <v>134</v>
      </c>
      <c r="D451" s="33"/>
      <c r="E451" s="115" t="s">
        <v>330</v>
      </c>
      <c r="F451" s="115">
        <v>145</v>
      </c>
      <c r="G451" s="106"/>
      <c r="O451" s="68">
        <v>2011800</v>
      </c>
      <c r="P451" s="66" t="s">
        <v>1039</v>
      </c>
      <c r="Q451" s="68">
        <v>1</v>
      </c>
      <c r="R451" s="68">
        <v>0</v>
      </c>
      <c r="S451" s="68">
        <v>1</v>
      </c>
      <c r="U451" s="97" t="s">
        <v>1038</v>
      </c>
      <c r="V451" s="68">
        <v>1830003</v>
      </c>
      <c r="W451" s="68">
        <v>1</v>
      </c>
      <c r="X451" s="68">
        <v>1</v>
      </c>
      <c r="Y451" s="68">
        <v>0</v>
      </c>
      <c r="AA451" s="66" t="s">
        <v>1039</v>
      </c>
      <c r="AB451" s="121">
        <v>2011800</v>
      </c>
      <c r="AC451" s="121">
        <v>1</v>
      </c>
      <c r="AD451" s="121">
        <v>0</v>
      </c>
      <c r="AE451" s="121">
        <v>1</v>
      </c>
    </row>
    <row r="452" spans="1:31" ht="24" thickBot="1">
      <c r="A452" s="46" t="s">
        <v>139</v>
      </c>
      <c r="B452" s="93" t="s">
        <v>139</v>
      </c>
      <c r="C452" s="117">
        <v>507</v>
      </c>
      <c r="D452" s="33"/>
      <c r="E452" s="115" t="s">
        <v>139</v>
      </c>
      <c r="F452" s="115">
        <v>515</v>
      </c>
      <c r="G452" s="105"/>
      <c r="O452" s="68">
        <v>2949299</v>
      </c>
      <c r="P452" s="66" t="s">
        <v>1070</v>
      </c>
      <c r="Q452" s="68">
        <v>1</v>
      </c>
      <c r="R452" s="68">
        <v>1</v>
      </c>
      <c r="S452" s="68">
        <v>0</v>
      </c>
      <c r="U452" s="97" t="s">
        <v>1039</v>
      </c>
      <c r="V452" s="68">
        <v>2011800</v>
      </c>
      <c r="W452" s="68">
        <v>1</v>
      </c>
      <c r="X452" s="68">
        <v>0</v>
      </c>
      <c r="Y452" s="68">
        <v>1</v>
      </c>
      <c r="AA452" s="66" t="s">
        <v>1049</v>
      </c>
      <c r="AB452" s="121">
        <v>2330302</v>
      </c>
      <c r="AC452" s="121">
        <v>1</v>
      </c>
      <c r="AD452" s="121">
        <v>1</v>
      </c>
      <c r="AE452" s="121">
        <v>0</v>
      </c>
    </row>
    <row r="453" spans="1:31" ht="24" thickBot="1">
      <c r="A453" s="46" t="s">
        <v>391</v>
      </c>
      <c r="B453" s="94" t="s">
        <v>391</v>
      </c>
      <c r="C453" s="117">
        <v>101</v>
      </c>
      <c r="D453" s="33"/>
      <c r="E453" s="115" t="s">
        <v>391</v>
      </c>
      <c r="F453" s="115">
        <v>108</v>
      </c>
      <c r="G453" s="106"/>
      <c r="O453" s="68">
        <v>3312103</v>
      </c>
      <c r="P453" s="66" t="s">
        <v>1093</v>
      </c>
      <c r="Q453" s="68">
        <v>1</v>
      </c>
      <c r="R453" s="68">
        <v>1</v>
      </c>
      <c r="S453" s="68">
        <v>0</v>
      </c>
      <c r="U453" s="97" t="s">
        <v>1049</v>
      </c>
      <c r="V453" s="68">
        <v>2330302</v>
      </c>
      <c r="W453" s="68">
        <v>1</v>
      </c>
      <c r="X453" s="68">
        <v>1</v>
      </c>
      <c r="Y453" s="68">
        <v>0</v>
      </c>
      <c r="AA453" s="66" t="s">
        <v>1070</v>
      </c>
      <c r="AB453" s="121">
        <v>2949299</v>
      </c>
      <c r="AC453" s="121">
        <v>1</v>
      </c>
      <c r="AD453" s="121">
        <v>1</v>
      </c>
      <c r="AE453" s="121">
        <v>0</v>
      </c>
    </row>
    <row r="454" spans="1:31" ht="23.25" thickBot="1">
      <c r="A454" s="46" t="s">
        <v>138</v>
      </c>
      <c r="B454" s="93" t="s">
        <v>138</v>
      </c>
      <c r="C454" s="117">
        <v>507</v>
      </c>
      <c r="D454" s="33"/>
      <c r="E454" s="115" t="s">
        <v>138</v>
      </c>
      <c r="F454" s="115">
        <v>533</v>
      </c>
      <c r="G454" s="105"/>
      <c r="O454" s="68">
        <v>4110700</v>
      </c>
      <c r="P454" s="66" t="s">
        <v>1121</v>
      </c>
      <c r="Q454" s="68">
        <v>1</v>
      </c>
      <c r="R454" s="68">
        <v>1</v>
      </c>
      <c r="S454" s="68">
        <v>0</v>
      </c>
      <c r="U454" s="97" t="s">
        <v>1465</v>
      </c>
      <c r="V454" s="68">
        <v>2854200</v>
      </c>
      <c r="W454" s="68">
        <v>1</v>
      </c>
      <c r="X454" s="68">
        <v>1</v>
      </c>
      <c r="Y454" s="68">
        <v>0</v>
      </c>
      <c r="AA454" s="66" t="s">
        <v>1121</v>
      </c>
      <c r="AB454" s="121">
        <v>4110700</v>
      </c>
      <c r="AC454" s="121">
        <v>1</v>
      </c>
      <c r="AD454" s="121">
        <v>1</v>
      </c>
      <c r="AE454" s="121">
        <v>0</v>
      </c>
    </row>
    <row r="455" spans="1:31" ht="23.25" thickBot="1">
      <c r="A455" s="46" t="s">
        <v>755</v>
      </c>
      <c r="B455" s="94" t="s">
        <v>755</v>
      </c>
      <c r="C455" s="117">
        <v>20</v>
      </c>
      <c r="D455" s="33"/>
      <c r="E455" s="115" t="s">
        <v>755</v>
      </c>
      <c r="F455" s="115">
        <v>20</v>
      </c>
      <c r="G455" s="106"/>
      <c r="O455" s="68">
        <v>4212000</v>
      </c>
      <c r="P455" s="66" t="s">
        <v>1123</v>
      </c>
      <c r="Q455" s="68">
        <v>1</v>
      </c>
      <c r="R455" s="68">
        <v>1</v>
      </c>
      <c r="S455" s="68">
        <v>0</v>
      </c>
      <c r="U455" s="97" t="s">
        <v>1070</v>
      </c>
      <c r="V455" s="68">
        <v>2949299</v>
      </c>
      <c r="W455" s="68">
        <v>1</v>
      </c>
      <c r="X455" s="68">
        <v>1</v>
      </c>
      <c r="Y455" s="68">
        <v>0</v>
      </c>
      <c r="AA455" s="66" t="s">
        <v>1123</v>
      </c>
      <c r="AB455" s="121">
        <v>4212000</v>
      </c>
      <c r="AC455" s="121">
        <v>1</v>
      </c>
      <c r="AD455" s="121">
        <v>1</v>
      </c>
      <c r="AE455" s="121">
        <v>0</v>
      </c>
    </row>
    <row r="456" spans="1:31" ht="23.25" thickBot="1">
      <c r="A456" s="46" t="s">
        <v>269</v>
      </c>
      <c r="B456" s="93" t="s">
        <v>269</v>
      </c>
      <c r="C456" s="117">
        <v>187</v>
      </c>
      <c r="D456" s="33"/>
      <c r="E456" s="115" t="s">
        <v>269</v>
      </c>
      <c r="F456" s="115">
        <v>198</v>
      </c>
      <c r="G456" s="105"/>
      <c r="O456" s="68">
        <v>4221904</v>
      </c>
      <c r="P456" s="66" t="s">
        <v>1124</v>
      </c>
      <c r="Q456" s="68">
        <v>1</v>
      </c>
      <c r="R456" s="68">
        <v>0</v>
      </c>
      <c r="S456" s="68">
        <v>1</v>
      </c>
      <c r="U456" s="97" t="s">
        <v>1093</v>
      </c>
      <c r="V456" s="68">
        <v>3312103</v>
      </c>
      <c r="W456" s="68">
        <v>1</v>
      </c>
      <c r="X456" s="68">
        <v>1</v>
      </c>
      <c r="Y456" s="68">
        <v>0</v>
      </c>
      <c r="AA456" s="66" t="s">
        <v>1124</v>
      </c>
      <c r="AB456" s="121">
        <v>4221904</v>
      </c>
      <c r="AC456" s="121">
        <v>1</v>
      </c>
      <c r="AD456" s="121">
        <v>0</v>
      </c>
      <c r="AE456" s="121">
        <v>1</v>
      </c>
    </row>
    <row r="457" spans="1:31" ht="15.75" thickBot="1">
      <c r="A457" s="46" t="s">
        <v>832</v>
      </c>
      <c r="B457" s="94" t="s">
        <v>832</v>
      </c>
      <c r="C457" s="117">
        <v>16</v>
      </c>
      <c r="D457" s="33"/>
      <c r="E457" s="115" t="s">
        <v>832</v>
      </c>
      <c r="F457" s="115">
        <v>18</v>
      </c>
      <c r="G457" s="106"/>
      <c r="O457" s="68">
        <v>4221905</v>
      </c>
      <c r="P457" s="66" t="s">
        <v>1125</v>
      </c>
      <c r="Q457" s="68">
        <v>1</v>
      </c>
      <c r="R457" s="68">
        <v>1</v>
      </c>
      <c r="S457" s="68">
        <v>0</v>
      </c>
      <c r="U457" s="97" t="s">
        <v>1121</v>
      </c>
      <c r="V457" s="68">
        <v>4110700</v>
      </c>
      <c r="W457" s="68">
        <v>1</v>
      </c>
      <c r="X457" s="68">
        <v>1</v>
      </c>
      <c r="Y457" s="68">
        <v>0</v>
      </c>
      <c r="AA457" s="66" t="s">
        <v>1125</v>
      </c>
      <c r="AB457" s="121">
        <v>4221905</v>
      </c>
      <c r="AC457" s="121">
        <v>1</v>
      </c>
      <c r="AD457" s="121">
        <v>1</v>
      </c>
      <c r="AE457" s="121">
        <v>0</v>
      </c>
    </row>
    <row r="458" spans="1:31" ht="15.75" thickBot="1">
      <c r="A458" s="46" t="s">
        <v>323</v>
      </c>
      <c r="B458" s="93" t="s">
        <v>323</v>
      </c>
      <c r="C458" s="117">
        <v>142</v>
      </c>
      <c r="D458" s="33"/>
      <c r="E458" s="115" t="s">
        <v>323</v>
      </c>
      <c r="F458" s="115">
        <v>152</v>
      </c>
      <c r="G458" s="105"/>
      <c r="O458" s="68">
        <v>4299599</v>
      </c>
      <c r="P458" s="66" t="s">
        <v>1127</v>
      </c>
      <c r="Q458" s="68">
        <v>1</v>
      </c>
      <c r="R458" s="68">
        <v>1</v>
      </c>
      <c r="S458" s="68">
        <v>0</v>
      </c>
      <c r="U458" s="97" t="s">
        <v>1123</v>
      </c>
      <c r="V458" s="68">
        <v>4212000</v>
      </c>
      <c r="W458" s="68">
        <v>1</v>
      </c>
      <c r="X458" s="68">
        <v>1</v>
      </c>
      <c r="Y458" s="68">
        <v>0</v>
      </c>
      <c r="AA458" s="66" t="s">
        <v>1127</v>
      </c>
      <c r="AB458" s="121">
        <v>4299599</v>
      </c>
      <c r="AC458" s="121">
        <v>1</v>
      </c>
      <c r="AD458" s="121">
        <v>1</v>
      </c>
      <c r="AE458" s="121">
        <v>0</v>
      </c>
    </row>
    <row r="459" spans="1:31" ht="15.75" thickBot="1">
      <c r="A459" s="46" t="s">
        <v>87</v>
      </c>
      <c r="B459" s="94" t="s">
        <v>87</v>
      </c>
      <c r="C459" s="118">
        <v>1221</v>
      </c>
      <c r="D459" s="111"/>
      <c r="E459" s="115" t="s">
        <v>87</v>
      </c>
      <c r="F459" s="116">
        <v>1275</v>
      </c>
      <c r="G459" s="107"/>
      <c r="O459" s="68">
        <v>4329102</v>
      </c>
      <c r="P459" s="66" t="s">
        <v>1134</v>
      </c>
      <c r="Q459" s="68">
        <v>1</v>
      </c>
      <c r="R459" s="68">
        <v>1</v>
      </c>
      <c r="S459" s="68">
        <v>0</v>
      </c>
      <c r="U459" s="97" t="s">
        <v>1124</v>
      </c>
      <c r="V459" s="68">
        <v>4221904</v>
      </c>
      <c r="W459" s="68">
        <v>1</v>
      </c>
      <c r="X459" s="68">
        <v>0</v>
      </c>
      <c r="Y459" s="68">
        <v>1</v>
      </c>
      <c r="AA459" s="66" t="s">
        <v>1471</v>
      </c>
      <c r="AB459" s="121">
        <v>4312600</v>
      </c>
      <c r="AC459" s="121">
        <v>1</v>
      </c>
      <c r="AD459" s="121">
        <v>1</v>
      </c>
      <c r="AE459" s="121">
        <v>0</v>
      </c>
    </row>
    <row r="460" spans="1:31" ht="24" thickBot="1">
      <c r="A460" s="46" t="s">
        <v>238</v>
      </c>
      <c r="B460" s="93" t="s">
        <v>238</v>
      </c>
      <c r="C460" s="117">
        <v>215</v>
      </c>
      <c r="D460" s="33"/>
      <c r="E460" s="115" t="s">
        <v>238</v>
      </c>
      <c r="F460" s="115">
        <v>237</v>
      </c>
      <c r="G460" s="105"/>
      <c r="O460" s="68">
        <v>4399101</v>
      </c>
      <c r="P460" s="66" t="s">
        <v>1145</v>
      </c>
      <c r="Q460" s="68">
        <v>1</v>
      </c>
      <c r="R460" s="68">
        <v>1</v>
      </c>
      <c r="S460" s="68">
        <v>0</v>
      </c>
      <c r="U460" s="97" t="s">
        <v>1125</v>
      </c>
      <c r="V460" s="68">
        <v>4221905</v>
      </c>
      <c r="W460" s="68">
        <v>1</v>
      </c>
      <c r="X460" s="68">
        <v>1</v>
      </c>
      <c r="Y460" s="68">
        <v>0</v>
      </c>
      <c r="AA460" s="66" t="s">
        <v>1134</v>
      </c>
      <c r="AB460" s="121">
        <v>4329102</v>
      </c>
      <c r="AC460" s="121">
        <v>1</v>
      </c>
      <c r="AD460" s="121">
        <v>1</v>
      </c>
      <c r="AE460" s="121">
        <v>0</v>
      </c>
    </row>
    <row r="461" spans="1:31" ht="23.25" thickBot="1">
      <c r="A461" s="46" t="s">
        <v>182</v>
      </c>
      <c r="B461" s="94" t="s">
        <v>182</v>
      </c>
      <c r="C461" s="117">
        <v>337</v>
      </c>
      <c r="D461" s="33"/>
      <c r="E461" s="115" t="s">
        <v>182</v>
      </c>
      <c r="F461" s="115">
        <v>357</v>
      </c>
      <c r="G461" s="106"/>
      <c r="O461" s="68">
        <v>4512901</v>
      </c>
      <c r="P461" s="66" t="s">
        <v>1150</v>
      </c>
      <c r="Q461" s="68">
        <v>1</v>
      </c>
      <c r="R461" s="68">
        <v>0</v>
      </c>
      <c r="S461" s="68">
        <v>1</v>
      </c>
      <c r="U461" s="97" t="s">
        <v>1127</v>
      </c>
      <c r="V461" s="68">
        <v>4299599</v>
      </c>
      <c r="W461" s="68">
        <v>1</v>
      </c>
      <c r="X461" s="68">
        <v>1</v>
      </c>
      <c r="Y461" s="68">
        <v>0</v>
      </c>
      <c r="AA461" s="66" t="s">
        <v>1145</v>
      </c>
      <c r="AB461" s="121">
        <v>4399101</v>
      </c>
      <c r="AC461" s="121">
        <v>1</v>
      </c>
      <c r="AD461" s="121">
        <v>1</v>
      </c>
      <c r="AE461" s="121">
        <v>0</v>
      </c>
    </row>
    <row r="462" spans="1:31" ht="24" thickBot="1">
      <c r="A462" s="46" t="s">
        <v>369</v>
      </c>
      <c r="B462" s="93" t="s">
        <v>369</v>
      </c>
      <c r="C462" s="117">
        <v>119</v>
      </c>
      <c r="D462" s="33"/>
      <c r="E462" s="115" t="s">
        <v>369</v>
      </c>
      <c r="F462" s="115">
        <v>123</v>
      </c>
      <c r="G462" s="105"/>
      <c r="O462" s="68">
        <v>4530706</v>
      </c>
      <c r="P462" s="66" t="s">
        <v>1162</v>
      </c>
      <c r="Q462" s="68">
        <v>1</v>
      </c>
      <c r="R462" s="68">
        <v>0</v>
      </c>
      <c r="S462" s="68">
        <v>1</v>
      </c>
      <c r="U462" s="97" t="s">
        <v>1134</v>
      </c>
      <c r="V462" s="68">
        <v>4329102</v>
      </c>
      <c r="W462" s="68">
        <v>1</v>
      </c>
      <c r="X462" s="68">
        <v>1</v>
      </c>
      <c r="Y462" s="68">
        <v>0</v>
      </c>
      <c r="AA462" s="66" t="s">
        <v>1150</v>
      </c>
      <c r="AB462" s="121">
        <v>4512901</v>
      </c>
      <c r="AC462" s="121">
        <v>1</v>
      </c>
      <c r="AD462" s="121">
        <v>0</v>
      </c>
      <c r="AE462" s="121">
        <v>1</v>
      </c>
    </row>
    <row r="463" spans="1:31" ht="24" thickBot="1">
      <c r="A463" s="46" t="s">
        <v>605</v>
      </c>
      <c r="B463" s="94" t="s">
        <v>605</v>
      </c>
      <c r="C463" s="117">
        <v>46</v>
      </c>
      <c r="D463" s="33"/>
      <c r="E463" s="115" t="s">
        <v>605</v>
      </c>
      <c r="F463" s="115">
        <v>46</v>
      </c>
      <c r="G463" s="106"/>
      <c r="O463" s="68">
        <v>4541203</v>
      </c>
      <c r="P463" s="66" t="s">
        <v>1164</v>
      </c>
      <c r="Q463" s="68">
        <v>1</v>
      </c>
      <c r="R463" s="68">
        <v>1</v>
      </c>
      <c r="S463" s="68">
        <v>0</v>
      </c>
      <c r="U463" s="97" t="s">
        <v>1145</v>
      </c>
      <c r="V463" s="68">
        <v>4399101</v>
      </c>
      <c r="W463" s="68">
        <v>1</v>
      </c>
      <c r="X463" s="68">
        <v>1</v>
      </c>
      <c r="Y463" s="68">
        <v>0</v>
      </c>
      <c r="AA463" s="66" t="s">
        <v>1162</v>
      </c>
      <c r="AB463" s="121">
        <v>4530706</v>
      </c>
      <c r="AC463" s="121">
        <v>1</v>
      </c>
      <c r="AD463" s="121">
        <v>0</v>
      </c>
      <c r="AE463" s="121">
        <v>1</v>
      </c>
    </row>
    <row r="464" spans="1:31" ht="24" thickBot="1">
      <c r="A464" s="46" t="s">
        <v>309</v>
      </c>
      <c r="B464" s="93" t="s">
        <v>309</v>
      </c>
      <c r="C464" s="117">
        <v>149</v>
      </c>
      <c r="D464" s="33"/>
      <c r="E464" s="115" t="s">
        <v>309</v>
      </c>
      <c r="F464" s="115">
        <v>156</v>
      </c>
      <c r="G464" s="105"/>
      <c r="O464" s="68">
        <v>4542101</v>
      </c>
      <c r="P464" s="66" t="s">
        <v>1166</v>
      </c>
      <c r="Q464" s="68">
        <v>1</v>
      </c>
      <c r="R464" s="68">
        <v>0</v>
      </c>
      <c r="S464" s="68">
        <v>1</v>
      </c>
      <c r="U464" s="97" t="s">
        <v>1150</v>
      </c>
      <c r="V464" s="68">
        <v>4512901</v>
      </c>
      <c r="W464" s="68">
        <v>1</v>
      </c>
      <c r="X464" s="68">
        <v>0</v>
      </c>
      <c r="Y464" s="68">
        <v>1</v>
      </c>
      <c r="AA464" s="66" t="s">
        <v>1164</v>
      </c>
      <c r="AB464" s="121">
        <v>4541203</v>
      </c>
      <c r="AC464" s="121">
        <v>1</v>
      </c>
      <c r="AD464" s="121">
        <v>1</v>
      </c>
      <c r="AE464" s="121">
        <v>0</v>
      </c>
    </row>
    <row r="465" spans="1:31" ht="24" thickBot="1">
      <c r="A465" s="46" t="s">
        <v>131</v>
      </c>
      <c r="B465" s="94" t="s">
        <v>131</v>
      </c>
      <c r="C465" s="117">
        <v>639</v>
      </c>
      <c r="D465" s="33"/>
      <c r="E465" s="115" t="s">
        <v>131</v>
      </c>
      <c r="F465" s="115">
        <v>723</v>
      </c>
      <c r="G465" s="106"/>
      <c r="O465" s="68">
        <v>4616800</v>
      </c>
      <c r="P465" s="66" t="s">
        <v>1169</v>
      </c>
      <c r="Q465" s="68">
        <v>1</v>
      </c>
      <c r="R465" s="68">
        <v>1</v>
      </c>
      <c r="S465" s="68">
        <v>0</v>
      </c>
      <c r="U465" s="97" t="s">
        <v>1466</v>
      </c>
      <c r="V465" s="68">
        <v>4530701</v>
      </c>
      <c r="W465" s="68">
        <v>1</v>
      </c>
      <c r="X465" s="68">
        <v>1</v>
      </c>
      <c r="Y465" s="68">
        <v>0</v>
      </c>
      <c r="AA465" s="66" t="s">
        <v>1166</v>
      </c>
      <c r="AB465" s="121">
        <v>4542101</v>
      </c>
      <c r="AC465" s="121">
        <v>1</v>
      </c>
      <c r="AD465" s="121">
        <v>0</v>
      </c>
      <c r="AE465" s="121">
        <v>1</v>
      </c>
    </row>
    <row r="466" spans="1:31" ht="24" thickBot="1">
      <c r="A466" s="46" t="s">
        <v>558</v>
      </c>
      <c r="B466" s="93" t="s">
        <v>558</v>
      </c>
      <c r="C466" s="117">
        <v>52</v>
      </c>
      <c r="D466" s="33"/>
      <c r="E466" s="115" t="s">
        <v>558</v>
      </c>
      <c r="F466" s="115">
        <v>53</v>
      </c>
      <c r="G466" s="105"/>
      <c r="O466" s="68">
        <v>4617600</v>
      </c>
      <c r="P466" s="66" t="s">
        <v>1170</v>
      </c>
      <c r="Q466" s="68">
        <v>1</v>
      </c>
      <c r="R466" s="68">
        <v>1</v>
      </c>
      <c r="S466" s="68">
        <v>0</v>
      </c>
      <c r="U466" s="97" t="s">
        <v>1162</v>
      </c>
      <c r="V466" s="68">
        <v>4530706</v>
      </c>
      <c r="W466" s="68">
        <v>1</v>
      </c>
      <c r="X466" s="68">
        <v>0</v>
      </c>
      <c r="Y466" s="68">
        <v>1</v>
      </c>
      <c r="AA466" s="66" t="s">
        <v>1169</v>
      </c>
      <c r="AB466" s="121">
        <v>4616800</v>
      </c>
      <c r="AC466" s="121">
        <v>1</v>
      </c>
      <c r="AD466" s="121">
        <v>1</v>
      </c>
      <c r="AE466" s="121">
        <v>0</v>
      </c>
    </row>
    <row r="467" spans="1:31" ht="24" thickBot="1">
      <c r="A467" s="46" t="s">
        <v>262</v>
      </c>
      <c r="B467" s="94" t="s">
        <v>262</v>
      </c>
      <c r="C467" s="117">
        <v>201</v>
      </c>
      <c r="D467" s="33"/>
      <c r="E467" s="115" t="s">
        <v>262</v>
      </c>
      <c r="F467" s="115">
        <v>217</v>
      </c>
      <c r="G467" s="106"/>
      <c r="O467" s="68">
        <v>4623109</v>
      </c>
      <c r="P467" s="66" t="s">
        <v>1175</v>
      </c>
      <c r="Q467" s="68">
        <v>1</v>
      </c>
      <c r="R467" s="68">
        <v>1</v>
      </c>
      <c r="S467" s="68">
        <v>0</v>
      </c>
      <c r="U467" s="97" t="s">
        <v>1164</v>
      </c>
      <c r="V467" s="68">
        <v>4541203</v>
      </c>
      <c r="W467" s="68">
        <v>1</v>
      </c>
      <c r="X467" s="68">
        <v>1</v>
      </c>
      <c r="Y467" s="68">
        <v>0</v>
      </c>
      <c r="AA467" s="66" t="s">
        <v>1170</v>
      </c>
      <c r="AB467" s="121">
        <v>4617600</v>
      </c>
      <c r="AC467" s="121">
        <v>1</v>
      </c>
      <c r="AD467" s="121">
        <v>1</v>
      </c>
      <c r="AE467" s="121">
        <v>0</v>
      </c>
    </row>
    <row r="468" spans="1:31" ht="23.25" thickBot="1">
      <c r="A468" s="46" t="s">
        <v>526</v>
      </c>
      <c r="B468" s="93" t="s">
        <v>526</v>
      </c>
      <c r="C468" s="117">
        <v>56</v>
      </c>
      <c r="D468" s="33"/>
      <c r="E468" s="115" t="s">
        <v>526</v>
      </c>
      <c r="F468" s="115">
        <v>61</v>
      </c>
      <c r="G468" s="105"/>
      <c r="O468" s="68">
        <v>4635402</v>
      </c>
      <c r="P468" s="66" t="s">
        <v>1176</v>
      </c>
      <c r="Q468" s="68">
        <v>1</v>
      </c>
      <c r="R468" s="68">
        <v>1</v>
      </c>
      <c r="S468" s="68">
        <v>0</v>
      </c>
      <c r="U468" s="97" t="s">
        <v>1166</v>
      </c>
      <c r="V468" s="68">
        <v>4542101</v>
      </c>
      <c r="W468" s="68">
        <v>1</v>
      </c>
      <c r="X468" s="68">
        <v>0</v>
      </c>
      <c r="Y468" s="68">
        <v>1</v>
      </c>
      <c r="AA468" s="66" t="s">
        <v>1176</v>
      </c>
      <c r="AB468" s="121">
        <v>4635402</v>
      </c>
      <c r="AC468" s="121">
        <v>1</v>
      </c>
      <c r="AD468" s="121">
        <v>1</v>
      </c>
      <c r="AE468" s="121">
        <v>0</v>
      </c>
    </row>
    <row r="469" spans="1:31" ht="24" thickBot="1">
      <c r="A469" s="46" t="s">
        <v>504</v>
      </c>
      <c r="B469" s="94" t="s">
        <v>504</v>
      </c>
      <c r="C469" s="117">
        <v>52</v>
      </c>
      <c r="D469" s="33"/>
      <c r="E469" s="115" t="s">
        <v>504</v>
      </c>
      <c r="F469" s="115">
        <v>55</v>
      </c>
      <c r="G469" s="106"/>
      <c r="O469" s="68">
        <v>4635403</v>
      </c>
      <c r="P469" s="66" t="s">
        <v>1177</v>
      </c>
      <c r="Q469" s="68">
        <v>1</v>
      </c>
      <c r="R469" s="68">
        <v>1</v>
      </c>
      <c r="S469" s="68">
        <v>0</v>
      </c>
      <c r="U469" s="97" t="s">
        <v>1169</v>
      </c>
      <c r="V469" s="68">
        <v>4616800</v>
      </c>
      <c r="W469" s="68">
        <v>1</v>
      </c>
      <c r="X469" s="68">
        <v>1</v>
      </c>
      <c r="Y469" s="68">
        <v>0</v>
      </c>
      <c r="AA469" s="66" t="s">
        <v>1177</v>
      </c>
      <c r="AB469" s="121">
        <v>4635403</v>
      </c>
      <c r="AC469" s="121">
        <v>1</v>
      </c>
      <c r="AD469" s="121">
        <v>1</v>
      </c>
      <c r="AE469" s="121">
        <v>0</v>
      </c>
    </row>
    <row r="470" spans="1:31" ht="24" thickBot="1">
      <c r="A470" s="46" t="s">
        <v>627</v>
      </c>
      <c r="B470" s="93" t="s">
        <v>627</v>
      </c>
      <c r="C470" s="117">
        <v>38</v>
      </c>
      <c r="D470" s="33"/>
      <c r="E470" s="115" t="s">
        <v>627</v>
      </c>
      <c r="F470" s="115">
        <v>41</v>
      </c>
      <c r="G470" s="105"/>
      <c r="O470" s="68">
        <v>4639702</v>
      </c>
      <c r="P470" s="66" t="s">
        <v>1181</v>
      </c>
      <c r="Q470" s="68">
        <v>1</v>
      </c>
      <c r="R470" s="68">
        <v>0</v>
      </c>
      <c r="S470" s="68">
        <v>1</v>
      </c>
      <c r="U470" s="97" t="s">
        <v>1170</v>
      </c>
      <c r="V470" s="68">
        <v>4617600</v>
      </c>
      <c r="W470" s="68">
        <v>1</v>
      </c>
      <c r="X470" s="68">
        <v>1</v>
      </c>
      <c r="Y470" s="68">
        <v>0</v>
      </c>
      <c r="AA470" s="66" t="s">
        <v>1181</v>
      </c>
      <c r="AB470" s="121">
        <v>4639702</v>
      </c>
      <c r="AC470" s="121">
        <v>1</v>
      </c>
      <c r="AD470" s="121">
        <v>0</v>
      </c>
      <c r="AE470" s="121">
        <v>1</v>
      </c>
    </row>
    <row r="471" spans="1:31" ht="24" thickBot="1">
      <c r="A471" s="46" t="s">
        <v>284</v>
      </c>
      <c r="B471" s="94" t="s">
        <v>284</v>
      </c>
      <c r="C471" s="117">
        <v>172</v>
      </c>
      <c r="D471" s="33"/>
      <c r="E471" s="115" t="s">
        <v>284</v>
      </c>
      <c r="F471" s="115">
        <v>177</v>
      </c>
      <c r="G471" s="106"/>
      <c r="O471" s="68">
        <v>4642702</v>
      </c>
      <c r="P471" s="66" t="s">
        <v>1183</v>
      </c>
      <c r="Q471" s="68">
        <v>1</v>
      </c>
      <c r="R471" s="68">
        <v>1</v>
      </c>
      <c r="S471" s="68">
        <v>0</v>
      </c>
      <c r="U471" s="97" t="s">
        <v>1175</v>
      </c>
      <c r="V471" s="68">
        <v>4623109</v>
      </c>
      <c r="W471" s="68">
        <v>1</v>
      </c>
      <c r="X471" s="68">
        <v>1</v>
      </c>
      <c r="Y471" s="68">
        <v>0</v>
      </c>
      <c r="AA471" s="66" t="s">
        <v>1183</v>
      </c>
      <c r="AB471" s="121">
        <v>4642702</v>
      </c>
      <c r="AC471" s="121">
        <v>1</v>
      </c>
      <c r="AD471" s="121">
        <v>1</v>
      </c>
      <c r="AE471" s="121">
        <v>0</v>
      </c>
    </row>
    <row r="472" spans="1:31" ht="15.75" thickBot="1">
      <c r="A472" s="46" t="s">
        <v>585</v>
      </c>
      <c r="B472" s="93" t="s">
        <v>585</v>
      </c>
      <c r="C472" s="117">
        <v>54</v>
      </c>
      <c r="D472" s="33"/>
      <c r="E472" s="115" t="s">
        <v>585</v>
      </c>
      <c r="F472" s="115">
        <v>60</v>
      </c>
      <c r="G472" s="105"/>
      <c r="O472" s="68">
        <v>4644301</v>
      </c>
      <c r="P472" s="66" t="s">
        <v>1185</v>
      </c>
      <c r="Q472" s="68">
        <v>1</v>
      </c>
      <c r="R472" s="68">
        <v>1</v>
      </c>
      <c r="S472" s="68">
        <v>0</v>
      </c>
      <c r="U472" s="97" t="s">
        <v>1176</v>
      </c>
      <c r="V472" s="68">
        <v>4635402</v>
      </c>
      <c r="W472" s="68">
        <v>1</v>
      </c>
      <c r="X472" s="68">
        <v>1</v>
      </c>
      <c r="Y472" s="68">
        <v>0</v>
      </c>
      <c r="AA472" s="66" t="s">
        <v>1185</v>
      </c>
      <c r="AB472" s="121">
        <v>4644301</v>
      </c>
      <c r="AC472" s="121">
        <v>1</v>
      </c>
      <c r="AD472" s="121">
        <v>1</v>
      </c>
      <c r="AE472" s="121">
        <v>0</v>
      </c>
    </row>
    <row r="473" spans="1:31" ht="23.25" thickBot="1">
      <c r="A473" s="46" t="s">
        <v>360</v>
      </c>
      <c r="B473" s="94" t="s">
        <v>360</v>
      </c>
      <c r="C473" s="117">
        <v>129</v>
      </c>
      <c r="D473" s="33"/>
      <c r="E473" s="115" t="s">
        <v>360</v>
      </c>
      <c r="F473" s="115">
        <v>141</v>
      </c>
      <c r="G473" s="106"/>
      <c r="O473" s="68">
        <v>4647801</v>
      </c>
      <c r="P473" s="66" t="s">
        <v>1186</v>
      </c>
      <c r="Q473" s="68">
        <v>1</v>
      </c>
      <c r="R473" s="68">
        <v>0</v>
      </c>
      <c r="S473" s="68">
        <v>1</v>
      </c>
      <c r="U473" s="97" t="s">
        <v>1177</v>
      </c>
      <c r="V473" s="68">
        <v>4635403</v>
      </c>
      <c r="W473" s="68">
        <v>1</v>
      </c>
      <c r="X473" s="68">
        <v>1</v>
      </c>
      <c r="Y473" s="68">
        <v>0</v>
      </c>
      <c r="AA473" s="66" t="s">
        <v>1186</v>
      </c>
      <c r="AB473" s="121">
        <v>4647801</v>
      </c>
      <c r="AC473" s="121">
        <v>1</v>
      </c>
      <c r="AD473" s="121">
        <v>0</v>
      </c>
      <c r="AE473" s="121">
        <v>1</v>
      </c>
    </row>
    <row r="474" spans="1:31" ht="23.25" thickBot="1">
      <c r="A474" s="46" t="s">
        <v>709</v>
      </c>
      <c r="B474" s="93" t="s">
        <v>709</v>
      </c>
      <c r="C474" s="117">
        <v>27</v>
      </c>
      <c r="D474" s="33"/>
      <c r="E474" s="115" t="s">
        <v>709</v>
      </c>
      <c r="F474" s="115">
        <v>27</v>
      </c>
      <c r="G474" s="105"/>
      <c r="O474" s="68">
        <v>4647802</v>
      </c>
      <c r="P474" s="66" t="s">
        <v>1187</v>
      </c>
      <c r="Q474" s="68">
        <v>1</v>
      </c>
      <c r="R474" s="68">
        <v>0</v>
      </c>
      <c r="S474" s="68">
        <v>1</v>
      </c>
      <c r="U474" s="97" t="s">
        <v>1181</v>
      </c>
      <c r="V474" s="68">
        <v>4639702</v>
      </c>
      <c r="W474" s="68">
        <v>1</v>
      </c>
      <c r="X474" s="68">
        <v>0</v>
      </c>
      <c r="Y474" s="68">
        <v>1</v>
      </c>
      <c r="AA474" s="66" t="s">
        <v>1187</v>
      </c>
      <c r="AB474" s="121">
        <v>4647802</v>
      </c>
      <c r="AC474" s="121">
        <v>1</v>
      </c>
      <c r="AD474" s="121">
        <v>0</v>
      </c>
      <c r="AE474" s="121">
        <v>1</v>
      </c>
    </row>
    <row r="475" spans="1:31" ht="24" thickBot="1">
      <c r="A475" s="46" t="s">
        <v>155</v>
      </c>
      <c r="B475" s="94" t="s">
        <v>155</v>
      </c>
      <c r="C475" s="117">
        <v>415</v>
      </c>
      <c r="D475" s="33"/>
      <c r="E475" s="115" t="s">
        <v>155</v>
      </c>
      <c r="F475" s="115">
        <v>435</v>
      </c>
      <c r="G475" s="106"/>
      <c r="O475" s="68">
        <v>4649401</v>
      </c>
      <c r="P475" s="66" t="s">
        <v>1188</v>
      </c>
      <c r="Q475" s="68">
        <v>1</v>
      </c>
      <c r="R475" s="68">
        <v>1</v>
      </c>
      <c r="S475" s="68">
        <v>0</v>
      </c>
      <c r="U475" s="97" t="s">
        <v>1183</v>
      </c>
      <c r="V475" s="68">
        <v>4642702</v>
      </c>
      <c r="W475" s="68">
        <v>1</v>
      </c>
      <c r="X475" s="68">
        <v>1</v>
      </c>
      <c r="Y475" s="68">
        <v>0</v>
      </c>
      <c r="AA475" s="66" t="s">
        <v>1188</v>
      </c>
      <c r="AB475" s="121">
        <v>4649401</v>
      </c>
      <c r="AC475" s="121">
        <v>1</v>
      </c>
      <c r="AD475" s="121">
        <v>1</v>
      </c>
      <c r="AE475" s="121">
        <v>0</v>
      </c>
    </row>
    <row r="476" spans="1:31" ht="24" thickBot="1">
      <c r="A476" s="46" t="s">
        <v>710</v>
      </c>
      <c r="B476" s="93" t="s">
        <v>710</v>
      </c>
      <c r="C476" s="117">
        <v>29</v>
      </c>
      <c r="D476" s="33"/>
      <c r="E476" s="115" t="s">
        <v>710</v>
      </c>
      <c r="F476" s="115">
        <v>29</v>
      </c>
      <c r="G476" s="105"/>
      <c r="O476" s="68">
        <v>4649408</v>
      </c>
      <c r="P476" s="66" t="s">
        <v>1189</v>
      </c>
      <c r="Q476" s="68">
        <v>1</v>
      </c>
      <c r="R476" s="68">
        <v>1</v>
      </c>
      <c r="S476" s="68">
        <v>0</v>
      </c>
      <c r="U476" s="97" t="s">
        <v>1185</v>
      </c>
      <c r="V476" s="68">
        <v>4644301</v>
      </c>
      <c r="W476" s="68">
        <v>1</v>
      </c>
      <c r="X476" s="68">
        <v>1</v>
      </c>
      <c r="Y476" s="68">
        <v>0</v>
      </c>
      <c r="AA476" s="66" t="s">
        <v>1189</v>
      </c>
      <c r="AB476" s="121">
        <v>4649408</v>
      </c>
      <c r="AC476" s="121">
        <v>1</v>
      </c>
      <c r="AD476" s="121">
        <v>1</v>
      </c>
      <c r="AE476" s="121">
        <v>0</v>
      </c>
    </row>
    <row r="477" spans="1:31" ht="24" thickBot="1">
      <c r="A477" s="46" t="s">
        <v>292</v>
      </c>
      <c r="B477" s="94" t="s">
        <v>292</v>
      </c>
      <c r="C477" s="117">
        <v>158</v>
      </c>
      <c r="D477" s="33"/>
      <c r="E477" s="115" t="s">
        <v>292</v>
      </c>
      <c r="F477" s="115">
        <v>169</v>
      </c>
      <c r="G477" s="106"/>
      <c r="O477" s="68">
        <v>4649410</v>
      </c>
      <c r="P477" s="66" t="s">
        <v>1190</v>
      </c>
      <c r="Q477" s="68">
        <v>1</v>
      </c>
      <c r="R477" s="68">
        <v>1</v>
      </c>
      <c r="S477" s="68">
        <v>0</v>
      </c>
      <c r="U477" s="97" t="s">
        <v>1186</v>
      </c>
      <c r="V477" s="68">
        <v>4647801</v>
      </c>
      <c r="W477" s="68">
        <v>1</v>
      </c>
      <c r="X477" s="68">
        <v>0</v>
      </c>
      <c r="Y477" s="68">
        <v>1</v>
      </c>
      <c r="AA477" s="66" t="s">
        <v>1190</v>
      </c>
      <c r="AB477" s="121">
        <v>4649410</v>
      </c>
      <c r="AC477" s="121">
        <v>1</v>
      </c>
      <c r="AD477" s="121">
        <v>1</v>
      </c>
      <c r="AE477" s="121">
        <v>0</v>
      </c>
    </row>
    <row r="478" spans="1:31" ht="24" thickBot="1">
      <c r="A478" s="46" t="s">
        <v>638</v>
      </c>
      <c r="B478" s="93" t="s">
        <v>638</v>
      </c>
      <c r="C478" s="117">
        <v>41</v>
      </c>
      <c r="D478" s="33"/>
      <c r="E478" s="115" t="s">
        <v>638</v>
      </c>
      <c r="F478" s="115">
        <v>43</v>
      </c>
      <c r="G478" s="105"/>
      <c r="O478" s="68">
        <v>4661300</v>
      </c>
      <c r="P478" s="66" t="s">
        <v>1192</v>
      </c>
      <c r="Q478" s="68">
        <v>1</v>
      </c>
      <c r="R478" s="68">
        <v>1</v>
      </c>
      <c r="S478" s="68">
        <v>0</v>
      </c>
      <c r="U478" s="97" t="s">
        <v>1187</v>
      </c>
      <c r="V478" s="68">
        <v>4647802</v>
      </c>
      <c r="W478" s="68">
        <v>1</v>
      </c>
      <c r="X478" s="68">
        <v>0</v>
      </c>
      <c r="Y478" s="68">
        <v>1</v>
      </c>
      <c r="AA478" s="66" t="s">
        <v>1192</v>
      </c>
      <c r="AB478" s="121">
        <v>4661300</v>
      </c>
      <c r="AC478" s="121">
        <v>1</v>
      </c>
      <c r="AD478" s="121">
        <v>1</v>
      </c>
      <c r="AE478" s="121">
        <v>0</v>
      </c>
    </row>
    <row r="479" spans="1:31" ht="24" thickBot="1">
      <c r="A479" s="46" t="s">
        <v>337</v>
      </c>
      <c r="B479" s="94" t="s">
        <v>337</v>
      </c>
      <c r="C479" s="117">
        <v>137</v>
      </c>
      <c r="D479" s="33"/>
      <c r="E479" s="115" t="s">
        <v>337</v>
      </c>
      <c r="F479" s="115">
        <v>143</v>
      </c>
      <c r="G479" s="106"/>
      <c r="O479" s="68">
        <v>4663000</v>
      </c>
      <c r="P479" s="66" t="s">
        <v>1193</v>
      </c>
      <c r="Q479" s="68">
        <v>1</v>
      </c>
      <c r="R479" s="68">
        <v>1</v>
      </c>
      <c r="S479" s="68">
        <v>0</v>
      </c>
      <c r="U479" s="97" t="s">
        <v>1188</v>
      </c>
      <c r="V479" s="68">
        <v>4649401</v>
      </c>
      <c r="W479" s="68">
        <v>1</v>
      </c>
      <c r="X479" s="68">
        <v>1</v>
      </c>
      <c r="Y479" s="68">
        <v>0</v>
      </c>
      <c r="AA479" s="66" t="s">
        <v>1193</v>
      </c>
      <c r="AB479" s="121">
        <v>4663000</v>
      </c>
      <c r="AC479" s="121">
        <v>1</v>
      </c>
      <c r="AD479" s="121">
        <v>1</v>
      </c>
      <c r="AE479" s="121">
        <v>0</v>
      </c>
    </row>
    <row r="480" spans="1:31" ht="23.25" thickBot="1">
      <c r="A480" s="46" t="s">
        <v>591</v>
      </c>
      <c r="B480" s="93" t="s">
        <v>591</v>
      </c>
      <c r="C480" s="117">
        <v>54</v>
      </c>
      <c r="D480" s="33"/>
      <c r="E480" s="115" t="s">
        <v>591</v>
      </c>
      <c r="F480" s="115">
        <v>54</v>
      </c>
      <c r="G480" s="105"/>
      <c r="O480" s="68">
        <v>4673700</v>
      </c>
      <c r="P480" s="66" t="s">
        <v>1194</v>
      </c>
      <c r="Q480" s="68">
        <v>1</v>
      </c>
      <c r="R480" s="68">
        <v>1</v>
      </c>
      <c r="S480" s="68">
        <v>0</v>
      </c>
      <c r="U480" s="97" t="s">
        <v>1189</v>
      </c>
      <c r="V480" s="68">
        <v>4649408</v>
      </c>
      <c r="W480" s="68">
        <v>1</v>
      </c>
      <c r="X480" s="68">
        <v>1</v>
      </c>
      <c r="Y480" s="68">
        <v>0</v>
      </c>
      <c r="AA480" s="66" t="s">
        <v>1194</v>
      </c>
      <c r="AB480" s="121">
        <v>4673700</v>
      </c>
      <c r="AC480" s="121">
        <v>1</v>
      </c>
      <c r="AD480" s="121">
        <v>1</v>
      </c>
      <c r="AE480" s="121">
        <v>0</v>
      </c>
    </row>
    <row r="481" spans="1:31" ht="24" thickBot="1">
      <c r="A481" s="46" t="s">
        <v>158</v>
      </c>
      <c r="B481" s="94" t="s">
        <v>158</v>
      </c>
      <c r="C481" s="117">
        <v>388</v>
      </c>
      <c r="D481" s="33"/>
      <c r="E481" s="115" t="s">
        <v>158</v>
      </c>
      <c r="F481" s="115">
        <v>404</v>
      </c>
      <c r="G481" s="106"/>
      <c r="O481" s="68">
        <v>4681803</v>
      </c>
      <c r="P481" s="66" t="s">
        <v>1195</v>
      </c>
      <c r="Q481" s="68">
        <v>1</v>
      </c>
      <c r="R481" s="68">
        <v>1</v>
      </c>
      <c r="S481" s="68">
        <v>0</v>
      </c>
      <c r="U481" s="97" t="s">
        <v>1190</v>
      </c>
      <c r="V481" s="68">
        <v>4649410</v>
      </c>
      <c r="W481" s="68">
        <v>1</v>
      </c>
      <c r="X481" s="68">
        <v>1</v>
      </c>
      <c r="Y481" s="68">
        <v>0</v>
      </c>
      <c r="AA481" s="66" t="s">
        <v>1195</v>
      </c>
      <c r="AB481" s="121">
        <v>4681803</v>
      </c>
      <c r="AC481" s="121">
        <v>1</v>
      </c>
      <c r="AD481" s="121">
        <v>1</v>
      </c>
      <c r="AE481" s="121">
        <v>0</v>
      </c>
    </row>
    <row r="482" spans="1:31" ht="23.25" thickBot="1">
      <c r="A482" s="46" t="s">
        <v>451</v>
      </c>
      <c r="B482" s="93" t="s">
        <v>451</v>
      </c>
      <c r="C482" s="117">
        <v>76</v>
      </c>
      <c r="D482" s="33"/>
      <c r="E482" s="115" t="s">
        <v>451</v>
      </c>
      <c r="F482" s="115">
        <v>76</v>
      </c>
      <c r="G482" s="105"/>
      <c r="O482" s="68">
        <v>4686902</v>
      </c>
      <c r="P482" s="66" t="s">
        <v>1196</v>
      </c>
      <c r="Q482" s="68">
        <v>1</v>
      </c>
      <c r="R482" s="68">
        <v>0</v>
      </c>
      <c r="S482" s="68">
        <v>1</v>
      </c>
      <c r="U482" s="97" t="s">
        <v>1192</v>
      </c>
      <c r="V482" s="68">
        <v>4661300</v>
      </c>
      <c r="W482" s="68">
        <v>1</v>
      </c>
      <c r="X482" s="68">
        <v>1</v>
      </c>
      <c r="Y482" s="68">
        <v>0</v>
      </c>
      <c r="AA482" s="66" t="s">
        <v>1196</v>
      </c>
      <c r="AB482" s="121">
        <v>4686902</v>
      </c>
      <c r="AC482" s="121">
        <v>1</v>
      </c>
      <c r="AD482" s="121">
        <v>0</v>
      </c>
      <c r="AE482" s="121">
        <v>1</v>
      </c>
    </row>
    <row r="483" spans="1:31" ht="24" thickBot="1">
      <c r="A483" s="46" t="s">
        <v>879</v>
      </c>
      <c r="B483" s="94" t="s">
        <v>879</v>
      </c>
      <c r="C483" s="117">
        <v>10</v>
      </c>
      <c r="D483" s="33"/>
      <c r="E483" s="115" t="s">
        <v>879</v>
      </c>
      <c r="F483" s="115">
        <v>10</v>
      </c>
      <c r="G483" s="106"/>
      <c r="O483" s="68">
        <v>4693100</v>
      </c>
      <c r="P483" s="66" t="s">
        <v>1198</v>
      </c>
      <c r="Q483" s="68">
        <v>1</v>
      </c>
      <c r="R483" s="68">
        <v>1</v>
      </c>
      <c r="S483" s="68">
        <v>0</v>
      </c>
      <c r="U483" s="97" t="s">
        <v>1193</v>
      </c>
      <c r="V483" s="68">
        <v>4663000</v>
      </c>
      <c r="W483" s="68">
        <v>1</v>
      </c>
      <c r="X483" s="68">
        <v>1</v>
      </c>
      <c r="Y483" s="68">
        <v>0</v>
      </c>
      <c r="AA483" s="66" t="s">
        <v>1198</v>
      </c>
      <c r="AB483" s="121">
        <v>4693100</v>
      </c>
      <c r="AC483" s="121">
        <v>1</v>
      </c>
      <c r="AD483" s="121">
        <v>1</v>
      </c>
      <c r="AE483" s="121">
        <v>0</v>
      </c>
    </row>
    <row r="484" spans="1:31" ht="15.75" thickBot="1">
      <c r="A484" s="46" t="s">
        <v>231</v>
      </c>
      <c r="B484" s="93" t="s">
        <v>231</v>
      </c>
      <c r="C484" s="117">
        <v>234</v>
      </c>
      <c r="D484" s="33"/>
      <c r="E484" s="115" t="s">
        <v>231</v>
      </c>
      <c r="F484" s="115">
        <v>244</v>
      </c>
      <c r="G484" s="105"/>
      <c r="O484" s="68">
        <v>4731800</v>
      </c>
      <c r="P484" s="66" t="s">
        <v>1213</v>
      </c>
      <c r="Q484" s="68">
        <v>1</v>
      </c>
      <c r="R484" s="68">
        <v>1</v>
      </c>
      <c r="S484" s="68">
        <v>0</v>
      </c>
      <c r="U484" s="97" t="s">
        <v>1194</v>
      </c>
      <c r="V484" s="68">
        <v>4673700</v>
      </c>
      <c r="W484" s="68">
        <v>1</v>
      </c>
      <c r="X484" s="68">
        <v>1</v>
      </c>
      <c r="Y484" s="68">
        <v>0</v>
      </c>
      <c r="AA484" s="66" t="s">
        <v>1213</v>
      </c>
      <c r="AB484" s="121">
        <v>4731800</v>
      </c>
      <c r="AC484" s="121">
        <v>1</v>
      </c>
      <c r="AD484" s="121">
        <v>1</v>
      </c>
      <c r="AE484" s="121">
        <v>0</v>
      </c>
    </row>
    <row r="485" spans="1:31" ht="23.25" thickBot="1">
      <c r="A485" s="46" t="s">
        <v>376</v>
      </c>
      <c r="B485" s="94" t="s">
        <v>376</v>
      </c>
      <c r="C485" s="117">
        <v>96</v>
      </c>
      <c r="D485" s="33"/>
      <c r="E485" s="115" t="s">
        <v>376</v>
      </c>
      <c r="F485" s="115">
        <v>98</v>
      </c>
      <c r="G485" s="106"/>
      <c r="O485" s="68">
        <v>4912401</v>
      </c>
      <c r="P485" s="66" t="s">
        <v>1270</v>
      </c>
      <c r="Q485" s="68">
        <v>1</v>
      </c>
      <c r="R485" s="68">
        <v>1</v>
      </c>
      <c r="S485" s="68">
        <v>0</v>
      </c>
      <c r="U485" s="97" t="s">
        <v>1195</v>
      </c>
      <c r="V485" s="68">
        <v>4681803</v>
      </c>
      <c r="W485" s="68">
        <v>1</v>
      </c>
      <c r="X485" s="68">
        <v>1</v>
      </c>
      <c r="Y485" s="68">
        <v>0</v>
      </c>
      <c r="AA485" s="66" t="s">
        <v>1270</v>
      </c>
      <c r="AB485" s="121">
        <v>4912401</v>
      </c>
      <c r="AC485" s="121">
        <v>1</v>
      </c>
      <c r="AD485" s="121">
        <v>1</v>
      </c>
      <c r="AE485" s="121">
        <v>0</v>
      </c>
    </row>
    <row r="486" spans="1:31" ht="23.25" thickBot="1">
      <c r="A486" s="46" t="s">
        <v>456</v>
      </c>
      <c r="B486" s="93" t="s">
        <v>456</v>
      </c>
      <c r="C486" s="117">
        <v>79</v>
      </c>
      <c r="D486" s="33"/>
      <c r="E486" s="115" t="s">
        <v>456</v>
      </c>
      <c r="F486" s="115">
        <v>84</v>
      </c>
      <c r="G486" s="105"/>
      <c r="O486" s="68">
        <v>4930203</v>
      </c>
      <c r="P486" s="66" t="s">
        <v>1280</v>
      </c>
      <c r="Q486" s="68">
        <v>1</v>
      </c>
      <c r="R486" s="68">
        <v>1</v>
      </c>
      <c r="S486" s="68">
        <v>0</v>
      </c>
      <c r="U486" s="97" t="s">
        <v>1198</v>
      </c>
      <c r="V486" s="68">
        <v>4693100</v>
      </c>
      <c r="W486" s="68">
        <v>1</v>
      </c>
      <c r="X486" s="68">
        <v>1</v>
      </c>
      <c r="Y486" s="68">
        <v>0</v>
      </c>
      <c r="AA486" s="66" t="s">
        <v>1280</v>
      </c>
      <c r="AB486" s="121">
        <v>4930203</v>
      </c>
      <c r="AC486" s="121">
        <v>1</v>
      </c>
      <c r="AD486" s="121">
        <v>1</v>
      </c>
      <c r="AE486" s="121">
        <v>0</v>
      </c>
    </row>
    <row r="487" spans="1:31" ht="15.75" thickBot="1">
      <c r="A487" s="46" t="s">
        <v>749</v>
      </c>
      <c r="B487" s="94" t="s">
        <v>749</v>
      </c>
      <c r="C487" s="117">
        <v>23</v>
      </c>
      <c r="D487" s="33"/>
      <c r="E487" s="115" t="s">
        <v>749</v>
      </c>
      <c r="F487" s="115">
        <v>23</v>
      </c>
      <c r="G487" s="106"/>
      <c r="O487" s="68">
        <v>5229099</v>
      </c>
      <c r="P487" s="66" t="s">
        <v>1290</v>
      </c>
      <c r="Q487" s="68">
        <v>1</v>
      </c>
      <c r="R487" s="68">
        <v>1</v>
      </c>
      <c r="S487" s="68">
        <v>0</v>
      </c>
      <c r="U487" s="97" t="s">
        <v>1213</v>
      </c>
      <c r="V487" s="68">
        <v>4731800</v>
      </c>
      <c r="W487" s="68">
        <v>1</v>
      </c>
      <c r="X487" s="68">
        <v>1</v>
      </c>
      <c r="Y487" s="68">
        <v>0</v>
      </c>
      <c r="AA487" s="66" t="s">
        <v>1467</v>
      </c>
      <c r="AB487" s="121">
        <v>5011401</v>
      </c>
      <c r="AC487" s="121">
        <v>1</v>
      </c>
      <c r="AD487" s="121">
        <v>1</v>
      </c>
      <c r="AE487" s="121">
        <v>0</v>
      </c>
    </row>
    <row r="488" spans="1:31" ht="24" thickBot="1">
      <c r="A488" s="46" t="s">
        <v>216</v>
      </c>
      <c r="B488" s="93" t="s">
        <v>216</v>
      </c>
      <c r="C488" s="117">
        <v>245</v>
      </c>
      <c r="D488" s="33"/>
      <c r="E488" s="115" t="s">
        <v>216</v>
      </c>
      <c r="F488" s="115">
        <v>260</v>
      </c>
      <c r="G488" s="105"/>
      <c r="O488" s="68">
        <v>5822100</v>
      </c>
      <c r="P488" s="66" t="s">
        <v>1311</v>
      </c>
      <c r="Q488" s="68">
        <v>1</v>
      </c>
      <c r="R488" s="68">
        <v>1</v>
      </c>
      <c r="S488" s="68">
        <v>0</v>
      </c>
      <c r="U488" s="97" t="s">
        <v>1270</v>
      </c>
      <c r="V488" s="68">
        <v>4912401</v>
      </c>
      <c r="W488" s="68">
        <v>1</v>
      </c>
      <c r="X488" s="68">
        <v>1</v>
      </c>
      <c r="Y488" s="68">
        <v>0</v>
      </c>
      <c r="AA488" s="66" t="s">
        <v>1290</v>
      </c>
      <c r="AB488" s="121">
        <v>5229099</v>
      </c>
      <c r="AC488" s="121">
        <v>1</v>
      </c>
      <c r="AD488" s="121">
        <v>1</v>
      </c>
      <c r="AE488" s="121">
        <v>0</v>
      </c>
    </row>
    <row r="489" spans="1:31" ht="15.75" thickBot="1">
      <c r="A489" s="46" t="s">
        <v>662</v>
      </c>
      <c r="B489" s="94" t="s">
        <v>662</v>
      </c>
      <c r="C489" s="117">
        <v>34</v>
      </c>
      <c r="D489" s="33"/>
      <c r="E489" s="115" t="s">
        <v>662</v>
      </c>
      <c r="F489" s="115">
        <v>34</v>
      </c>
      <c r="G489" s="106"/>
      <c r="O489" s="68">
        <v>5829800</v>
      </c>
      <c r="P489" s="66" t="s">
        <v>1312</v>
      </c>
      <c r="Q489" s="68">
        <v>1</v>
      </c>
      <c r="R489" s="68">
        <v>1</v>
      </c>
      <c r="S489" s="68">
        <v>0</v>
      </c>
      <c r="U489" s="97" t="s">
        <v>1280</v>
      </c>
      <c r="V489" s="68">
        <v>4930203</v>
      </c>
      <c r="W489" s="68">
        <v>1</v>
      </c>
      <c r="X489" s="68">
        <v>1</v>
      </c>
      <c r="Y489" s="68">
        <v>0</v>
      </c>
      <c r="AA489" s="66" t="s">
        <v>1311</v>
      </c>
      <c r="AB489" s="121">
        <v>5822100</v>
      </c>
      <c r="AC489" s="121">
        <v>1</v>
      </c>
      <c r="AD489" s="121">
        <v>1</v>
      </c>
      <c r="AE489" s="121">
        <v>0</v>
      </c>
    </row>
    <row r="490" spans="1:31" ht="24" thickBot="1">
      <c r="A490" s="46" t="s">
        <v>531</v>
      </c>
      <c r="B490" s="93" t="s">
        <v>531</v>
      </c>
      <c r="C490" s="117">
        <v>65</v>
      </c>
      <c r="D490" s="33"/>
      <c r="E490" s="115" t="s">
        <v>531</v>
      </c>
      <c r="F490" s="115">
        <v>69</v>
      </c>
      <c r="G490" s="105"/>
      <c r="O490" s="68">
        <v>5912002</v>
      </c>
      <c r="P490" s="66" t="s">
        <v>1314</v>
      </c>
      <c r="Q490" s="68">
        <v>1</v>
      </c>
      <c r="R490" s="68">
        <v>1</v>
      </c>
      <c r="S490" s="68">
        <v>0</v>
      </c>
      <c r="U490" s="97" t="s">
        <v>1467</v>
      </c>
      <c r="V490" s="68">
        <v>5011401</v>
      </c>
      <c r="W490" s="68">
        <v>1</v>
      </c>
      <c r="X490" s="68">
        <v>1</v>
      </c>
      <c r="Y490" s="68">
        <v>0</v>
      </c>
      <c r="AA490" s="66" t="s">
        <v>1312</v>
      </c>
      <c r="AB490" s="121">
        <v>5829800</v>
      </c>
      <c r="AC490" s="121">
        <v>1</v>
      </c>
      <c r="AD490" s="121">
        <v>1</v>
      </c>
      <c r="AE490" s="121">
        <v>0</v>
      </c>
    </row>
    <row r="491" spans="1:31" ht="23.25" thickBot="1">
      <c r="A491" s="46" t="s">
        <v>335</v>
      </c>
      <c r="B491" s="94" t="s">
        <v>335</v>
      </c>
      <c r="C491" s="117">
        <v>124</v>
      </c>
      <c r="D491" s="33"/>
      <c r="E491" s="115" t="s">
        <v>335</v>
      </c>
      <c r="F491" s="115">
        <v>125</v>
      </c>
      <c r="G491" s="106"/>
      <c r="O491" s="68">
        <v>6120501</v>
      </c>
      <c r="P491" s="66" t="s">
        <v>1318</v>
      </c>
      <c r="Q491" s="68">
        <v>1</v>
      </c>
      <c r="R491" s="68">
        <v>1</v>
      </c>
      <c r="S491" s="68">
        <v>0</v>
      </c>
      <c r="U491" s="97" t="s">
        <v>1290</v>
      </c>
      <c r="V491" s="68">
        <v>5229099</v>
      </c>
      <c r="W491" s="68">
        <v>1</v>
      </c>
      <c r="X491" s="68">
        <v>1</v>
      </c>
      <c r="Y491" s="68">
        <v>0</v>
      </c>
      <c r="AA491" s="66" t="s">
        <v>1314</v>
      </c>
      <c r="AB491" s="121">
        <v>5912002</v>
      </c>
      <c r="AC491" s="121">
        <v>1</v>
      </c>
      <c r="AD491" s="121">
        <v>1</v>
      </c>
      <c r="AE491" s="121">
        <v>0</v>
      </c>
    </row>
    <row r="492" spans="1:31" ht="15.75" thickBot="1">
      <c r="A492" s="46" t="s">
        <v>273</v>
      </c>
      <c r="B492" s="93" t="s">
        <v>273</v>
      </c>
      <c r="C492" s="117">
        <v>181</v>
      </c>
      <c r="D492" s="33"/>
      <c r="E492" s="115" t="s">
        <v>273</v>
      </c>
      <c r="F492" s="115">
        <v>188</v>
      </c>
      <c r="G492" s="105"/>
      <c r="O492" s="68">
        <v>6143400</v>
      </c>
      <c r="P492" s="66" t="s">
        <v>1319</v>
      </c>
      <c r="Q492" s="68">
        <v>1</v>
      </c>
      <c r="R492" s="68">
        <v>0</v>
      </c>
      <c r="S492" s="68">
        <v>1</v>
      </c>
      <c r="U492" s="97" t="s">
        <v>1311</v>
      </c>
      <c r="V492" s="68">
        <v>5822100</v>
      </c>
      <c r="W492" s="68">
        <v>1</v>
      </c>
      <c r="X492" s="68">
        <v>1</v>
      </c>
      <c r="Y492" s="68">
        <v>0</v>
      </c>
      <c r="AA492" s="66" t="s">
        <v>1318</v>
      </c>
      <c r="AB492" s="121">
        <v>6120501</v>
      </c>
      <c r="AC492" s="121">
        <v>1</v>
      </c>
      <c r="AD492" s="121">
        <v>1</v>
      </c>
      <c r="AE492" s="121">
        <v>0</v>
      </c>
    </row>
    <row r="493" spans="1:31" ht="23.25" thickBot="1">
      <c r="A493" s="46" t="s">
        <v>891</v>
      </c>
      <c r="B493" s="94" t="s">
        <v>891</v>
      </c>
      <c r="C493" s="117">
        <v>8</v>
      </c>
      <c r="D493" s="33"/>
      <c r="E493" s="115" t="s">
        <v>891</v>
      </c>
      <c r="F493" s="115">
        <v>8</v>
      </c>
      <c r="G493" s="106"/>
      <c r="O493" s="68">
        <v>6203100</v>
      </c>
      <c r="P493" s="66" t="s">
        <v>1323</v>
      </c>
      <c r="Q493" s="68">
        <v>1</v>
      </c>
      <c r="R493" s="68">
        <v>1</v>
      </c>
      <c r="S493" s="68">
        <v>0</v>
      </c>
      <c r="U493" s="97" t="s">
        <v>1312</v>
      </c>
      <c r="V493" s="68">
        <v>5829800</v>
      </c>
      <c r="W493" s="68">
        <v>1</v>
      </c>
      <c r="X493" s="68">
        <v>1</v>
      </c>
      <c r="Y493" s="68">
        <v>0</v>
      </c>
      <c r="AA493" s="66" t="s">
        <v>1319</v>
      </c>
      <c r="AB493" s="121">
        <v>6143400</v>
      </c>
      <c r="AC493" s="121">
        <v>1</v>
      </c>
      <c r="AD493" s="121">
        <v>0</v>
      </c>
      <c r="AE493" s="121">
        <v>1</v>
      </c>
    </row>
    <row r="494" spans="1:31" ht="24" thickBot="1">
      <c r="A494" s="46" t="s">
        <v>513</v>
      </c>
      <c r="B494" s="93" t="s">
        <v>513</v>
      </c>
      <c r="C494" s="117">
        <v>62</v>
      </c>
      <c r="D494" s="33"/>
      <c r="E494" s="115" t="s">
        <v>513</v>
      </c>
      <c r="F494" s="115">
        <v>67</v>
      </c>
      <c r="G494" s="105"/>
      <c r="O494" s="68">
        <v>6319400</v>
      </c>
      <c r="P494" s="66" t="s">
        <v>1327</v>
      </c>
      <c r="Q494" s="68">
        <v>1</v>
      </c>
      <c r="R494" s="68">
        <v>1</v>
      </c>
      <c r="S494" s="68">
        <v>0</v>
      </c>
      <c r="U494" s="97" t="s">
        <v>1314</v>
      </c>
      <c r="V494" s="68">
        <v>5912002</v>
      </c>
      <c r="W494" s="68">
        <v>1</v>
      </c>
      <c r="X494" s="68">
        <v>1</v>
      </c>
      <c r="Y494" s="68">
        <v>0</v>
      </c>
      <c r="AA494" s="66" t="s">
        <v>1468</v>
      </c>
      <c r="AB494" s="121">
        <v>6202300</v>
      </c>
      <c r="AC494" s="121">
        <v>1</v>
      </c>
      <c r="AD494" s="121">
        <v>1</v>
      </c>
      <c r="AE494" s="121">
        <v>0</v>
      </c>
    </row>
    <row r="495" spans="1:31" ht="24" thickBot="1">
      <c r="A495" s="46" t="s">
        <v>695</v>
      </c>
      <c r="B495" s="94" t="s">
        <v>695</v>
      </c>
      <c r="C495" s="117">
        <v>32</v>
      </c>
      <c r="D495" s="33"/>
      <c r="E495" s="115" t="s">
        <v>695</v>
      </c>
      <c r="F495" s="115">
        <v>35</v>
      </c>
      <c r="G495" s="106"/>
      <c r="O495" s="68">
        <v>6391700</v>
      </c>
      <c r="P495" s="66" t="s">
        <v>1328</v>
      </c>
      <c r="Q495" s="68">
        <v>1</v>
      </c>
      <c r="R495" s="68">
        <v>1</v>
      </c>
      <c r="S495" s="68">
        <v>0</v>
      </c>
      <c r="U495" s="97" t="s">
        <v>1318</v>
      </c>
      <c r="V495" s="68">
        <v>6120501</v>
      </c>
      <c r="W495" s="68">
        <v>1</v>
      </c>
      <c r="X495" s="68">
        <v>1</v>
      </c>
      <c r="Y495" s="68">
        <v>0</v>
      </c>
      <c r="AA495" s="66" t="s">
        <v>1323</v>
      </c>
      <c r="AB495" s="121">
        <v>6203100</v>
      </c>
      <c r="AC495" s="121">
        <v>1</v>
      </c>
      <c r="AD495" s="121">
        <v>1</v>
      </c>
      <c r="AE495" s="121">
        <v>0</v>
      </c>
    </row>
    <row r="496" spans="1:31" ht="24" thickBot="1">
      <c r="A496" s="46" t="s">
        <v>880</v>
      </c>
      <c r="B496" s="93" t="s">
        <v>880</v>
      </c>
      <c r="C496" s="117">
        <v>8</v>
      </c>
      <c r="D496" s="33"/>
      <c r="E496" s="115" t="s">
        <v>880</v>
      </c>
      <c r="F496" s="115">
        <v>9</v>
      </c>
      <c r="G496" s="105"/>
      <c r="O496" s="68">
        <v>6619399</v>
      </c>
      <c r="P496" s="66" t="s">
        <v>1331</v>
      </c>
      <c r="Q496" s="68">
        <v>1</v>
      </c>
      <c r="R496" s="68">
        <v>0</v>
      </c>
      <c r="S496" s="68">
        <v>1</v>
      </c>
      <c r="U496" s="97" t="s">
        <v>1319</v>
      </c>
      <c r="V496" s="68">
        <v>6143400</v>
      </c>
      <c r="W496" s="68">
        <v>1</v>
      </c>
      <c r="X496" s="68">
        <v>0</v>
      </c>
      <c r="Y496" s="68">
        <v>1</v>
      </c>
      <c r="AA496" s="66" t="s">
        <v>1327</v>
      </c>
      <c r="AB496" s="121">
        <v>6319400</v>
      </c>
      <c r="AC496" s="121">
        <v>1</v>
      </c>
      <c r="AD496" s="121">
        <v>1</v>
      </c>
      <c r="AE496" s="121">
        <v>0</v>
      </c>
    </row>
    <row r="497" spans="1:31" ht="23.25" thickBot="1">
      <c r="A497" s="46" t="s">
        <v>548</v>
      </c>
      <c r="B497" s="94" t="s">
        <v>548</v>
      </c>
      <c r="C497" s="117">
        <v>66</v>
      </c>
      <c r="D497" s="33"/>
      <c r="E497" s="115" t="s">
        <v>548</v>
      </c>
      <c r="F497" s="115">
        <v>67</v>
      </c>
      <c r="G497" s="106"/>
      <c r="O497" s="68">
        <v>6822600</v>
      </c>
      <c r="P497" s="66" t="s">
        <v>1332</v>
      </c>
      <c r="Q497" s="68">
        <v>1</v>
      </c>
      <c r="R497" s="68">
        <v>1</v>
      </c>
      <c r="S497" s="68">
        <v>0</v>
      </c>
      <c r="U497" s="97" t="s">
        <v>1468</v>
      </c>
      <c r="V497" s="68">
        <v>6202300</v>
      </c>
      <c r="W497" s="68">
        <v>1</v>
      </c>
      <c r="X497" s="68">
        <v>1</v>
      </c>
      <c r="Y497" s="68">
        <v>0</v>
      </c>
      <c r="AA497" s="66" t="s">
        <v>1328</v>
      </c>
      <c r="AB497" s="121">
        <v>6391700</v>
      </c>
      <c r="AC497" s="121">
        <v>1</v>
      </c>
      <c r="AD497" s="121">
        <v>1</v>
      </c>
      <c r="AE497" s="121">
        <v>0</v>
      </c>
    </row>
    <row r="498" spans="1:31" ht="23.25" thickBot="1">
      <c r="A498" s="46" t="s">
        <v>648</v>
      </c>
      <c r="B498" s="93" t="s">
        <v>648</v>
      </c>
      <c r="C498" s="117">
        <v>35</v>
      </c>
      <c r="D498" s="33"/>
      <c r="E498" s="115" t="s">
        <v>648</v>
      </c>
      <c r="F498" s="115">
        <v>41</v>
      </c>
      <c r="G498" s="105"/>
      <c r="O498" s="68">
        <v>7020400</v>
      </c>
      <c r="P498" s="66" t="s">
        <v>1334</v>
      </c>
      <c r="Q498" s="68">
        <v>1</v>
      </c>
      <c r="R498" s="68">
        <v>1</v>
      </c>
      <c r="S498" s="68">
        <v>0</v>
      </c>
      <c r="U498" s="97" t="s">
        <v>1323</v>
      </c>
      <c r="V498" s="68">
        <v>6203100</v>
      </c>
      <c r="W498" s="68">
        <v>1</v>
      </c>
      <c r="X498" s="68">
        <v>1</v>
      </c>
      <c r="Y498" s="68">
        <v>0</v>
      </c>
      <c r="AA498" s="66" t="s">
        <v>1332</v>
      </c>
      <c r="AB498" s="121">
        <v>6822600</v>
      </c>
      <c r="AC498" s="121">
        <v>1</v>
      </c>
      <c r="AD498" s="121">
        <v>1</v>
      </c>
      <c r="AE498" s="121">
        <v>0</v>
      </c>
    </row>
    <row r="499" spans="1:31" ht="24" thickBot="1">
      <c r="A499" s="46" t="s">
        <v>296</v>
      </c>
      <c r="B499" s="94" t="s">
        <v>296</v>
      </c>
      <c r="C499" s="117">
        <v>150</v>
      </c>
      <c r="D499" s="33"/>
      <c r="E499" s="115" t="s">
        <v>296</v>
      </c>
      <c r="F499" s="115">
        <v>161</v>
      </c>
      <c r="G499" s="106"/>
      <c r="O499" s="68">
        <v>7112000</v>
      </c>
      <c r="P499" s="66" t="s">
        <v>1335</v>
      </c>
      <c r="Q499" s="68">
        <v>1</v>
      </c>
      <c r="R499" s="68">
        <v>1</v>
      </c>
      <c r="S499" s="68">
        <v>0</v>
      </c>
      <c r="U499" s="97" t="s">
        <v>1327</v>
      </c>
      <c r="V499" s="68">
        <v>6319400</v>
      </c>
      <c r="W499" s="68">
        <v>1</v>
      </c>
      <c r="X499" s="68">
        <v>1</v>
      </c>
      <c r="Y499" s="68">
        <v>0</v>
      </c>
      <c r="AA499" s="66" t="s">
        <v>1334</v>
      </c>
      <c r="AB499" s="121">
        <v>7020400</v>
      </c>
      <c r="AC499" s="121">
        <v>1</v>
      </c>
      <c r="AD499" s="121">
        <v>1</v>
      </c>
      <c r="AE499" s="121">
        <v>0</v>
      </c>
    </row>
    <row r="500" spans="1:31" ht="15.75" thickBot="1">
      <c r="A500" s="46" t="s">
        <v>479</v>
      </c>
      <c r="B500" s="93" t="s">
        <v>479</v>
      </c>
      <c r="C500" s="117">
        <v>72</v>
      </c>
      <c r="D500" s="33"/>
      <c r="E500" s="115" t="s">
        <v>479</v>
      </c>
      <c r="F500" s="115">
        <v>78</v>
      </c>
      <c r="G500" s="105"/>
      <c r="O500" s="68">
        <v>7410202</v>
      </c>
      <c r="P500" s="66" t="s">
        <v>1343</v>
      </c>
      <c r="Q500" s="68">
        <v>1</v>
      </c>
      <c r="R500" s="68">
        <v>1</v>
      </c>
      <c r="S500" s="68">
        <v>0</v>
      </c>
      <c r="U500" s="97" t="s">
        <v>1328</v>
      </c>
      <c r="V500" s="68">
        <v>6391700</v>
      </c>
      <c r="W500" s="68">
        <v>1</v>
      </c>
      <c r="X500" s="68">
        <v>1</v>
      </c>
      <c r="Y500" s="68">
        <v>0</v>
      </c>
      <c r="AA500" s="66" t="s">
        <v>1335</v>
      </c>
      <c r="AB500" s="121">
        <v>7112000</v>
      </c>
      <c r="AC500" s="121">
        <v>1</v>
      </c>
      <c r="AD500" s="121">
        <v>1</v>
      </c>
      <c r="AE500" s="121">
        <v>0</v>
      </c>
    </row>
    <row r="501" spans="1:31" ht="24" thickBot="1">
      <c r="A501" s="46" t="s">
        <v>362</v>
      </c>
      <c r="B501" s="94" t="s">
        <v>362</v>
      </c>
      <c r="C501" s="117">
        <v>119</v>
      </c>
      <c r="D501" s="33"/>
      <c r="E501" s="115" t="s">
        <v>362</v>
      </c>
      <c r="F501" s="115">
        <v>127</v>
      </c>
      <c r="G501" s="106"/>
      <c r="O501" s="68">
        <v>7490104</v>
      </c>
      <c r="P501" s="66" t="s">
        <v>1349</v>
      </c>
      <c r="Q501" s="68">
        <v>1</v>
      </c>
      <c r="R501" s="68">
        <v>0</v>
      </c>
      <c r="S501" s="68">
        <v>1</v>
      </c>
      <c r="U501" s="97" t="s">
        <v>1332</v>
      </c>
      <c r="V501" s="68">
        <v>6822600</v>
      </c>
      <c r="W501" s="68">
        <v>1</v>
      </c>
      <c r="X501" s="68">
        <v>1</v>
      </c>
      <c r="Y501" s="68">
        <v>0</v>
      </c>
      <c r="AA501" s="66" t="s">
        <v>1343</v>
      </c>
      <c r="AB501" s="121">
        <v>7410202</v>
      </c>
      <c r="AC501" s="121">
        <v>1</v>
      </c>
      <c r="AD501" s="121">
        <v>1</v>
      </c>
      <c r="AE501" s="121">
        <v>0</v>
      </c>
    </row>
    <row r="502" spans="1:31" ht="24" thickBot="1">
      <c r="A502" s="46" t="s">
        <v>118</v>
      </c>
      <c r="B502" s="93" t="s">
        <v>118</v>
      </c>
      <c r="C502" s="117">
        <v>714</v>
      </c>
      <c r="D502" s="33"/>
      <c r="E502" s="115" t="s">
        <v>118</v>
      </c>
      <c r="F502" s="115">
        <v>744</v>
      </c>
      <c r="G502" s="105"/>
      <c r="O502" s="68">
        <v>7490199</v>
      </c>
      <c r="P502" s="66" t="s">
        <v>1350</v>
      </c>
      <c r="Q502" s="68">
        <v>1</v>
      </c>
      <c r="R502" s="68">
        <v>1</v>
      </c>
      <c r="S502" s="68">
        <v>0</v>
      </c>
      <c r="U502" s="97" t="s">
        <v>1334</v>
      </c>
      <c r="V502" s="68">
        <v>7020400</v>
      </c>
      <c r="W502" s="68">
        <v>1</v>
      </c>
      <c r="X502" s="68">
        <v>1</v>
      </c>
      <c r="Y502" s="68">
        <v>0</v>
      </c>
      <c r="AA502" s="66" t="s">
        <v>1349</v>
      </c>
      <c r="AB502" s="121">
        <v>7490104</v>
      </c>
      <c r="AC502" s="121">
        <v>1</v>
      </c>
      <c r="AD502" s="121">
        <v>0</v>
      </c>
      <c r="AE502" s="121">
        <v>1</v>
      </c>
    </row>
    <row r="503" spans="1:31" ht="15.75" thickBot="1">
      <c r="A503" s="46" t="s">
        <v>435</v>
      </c>
      <c r="B503" s="94" t="s">
        <v>435</v>
      </c>
      <c r="C503" s="117">
        <v>73</v>
      </c>
      <c r="D503" s="33"/>
      <c r="E503" s="115" t="s">
        <v>435</v>
      </c>
      <c r="F503" s="115">
        <v>73</v>
      </c>
      <c r="G503" s="106"/>
      <c r="O503" s="68">
        <v>7500100</v>
      </c>
      <c r="P503" s="66" t="s">
        <v>1351</v>
      </c>
      <c r="Q503" s="68">
        <v>1</v>
      </c>
      <c r="R503" s="68">
        <v>0</v>
      </c>
      <c r="S503" s="68">
        <v>1</v>
      </c>
      <c r="U503" s="97" t="s">
        <v>1335</v>
      </c>
      <c r="V503" s="68">
        <v>7112000</v>
      </c>
      <c r="W503" s="68">
        <v>1</v>
      </c>
      <c r="X503" s="68">
        <v>1</v>
      </c>
      <c r="Y503" s="68">
        <v>0</v>
      </c>
      <c r="AA503" s="66" t="s">
        <v>1351</v>
      </c>
      <c r="AB503" s="121">
        <v>7500100</v>
      </c>
      <c r="AC503" s="121">
        <v>1</v>
      </c>
      <c r="AD503" s="121">
        <v>0</v>
      </c>
      <c r="AE503" s="121">
        <v>1</v>
      </c>
    </row>
    <row r="504" spans="1:31" ht="15.75" thickBot="1">
      <c r="A504" s="46" t="s">
        <v>240</v>
      </c>
      <c r="B504" s="93" t="s">
        <v>240</v>
      </c>
      <c r="C504" s="117">
        <v>207</v>
      </c>
      <c r="D504" s="33"/>
      <c r="E504" s="115" t="s">
        <v>240</v>
      </c>
      <c r="F504" s="115">
        <v>214</v>
      </c>
      <c r="G504" s="105"/>
      <c r="O504" s="68">
        <v>8121400</v>
      </c>
      <c r="P504" s="66" t="s">
        <v>1376</v>
      </c>
      <c r="Q504" s="68">
        <v>1</v>
      </c>
      <c r="R504" s="68">
        <v>1</v>
      </c>
      <c r="S504" s="68">
        <v>0</v>
      </c>
      <c r="U504" s="97" t="s">
        <v>1343</v>
      </c>
      <c r="V504" s="68">
        <v>7410202</v>
      </c>
      <c r="W504" s="68">
        <v>1</v>
      </c>
      <c r="X504" s="68">
        <v>1</v>
      </c>
      <c r="Y504" s="68">
        <v>0</v>
      </c>
      <c r="AA504" s="66" t="s">
        <v>1376</v>
      </c>
      <c r="AB504" s="121">
        <v>8121400</v>
      </c>
      <c r="AC504" s="121">
        <v>1</v>
      </c>
      <c r="AD504" s="121">
        <v>1</v>
      </c>
      <c r="AE504" s="121">
        <v>0</v>
      </c>
    </row>
    <row r="505" spans="1:31" ht="23.25" thickBot="1">
      <c r="A505" s="46" t="s">
        <v>143</v>
      </c>
      <c r="B505" s="94" t="s">
        <v>143</v>
      </c>
      <c r="C505" s="117">
        <v>549</v>
      </c>
      <c r="D505" s="33"/>
      <c r="E505" s="115" t="s">
        <v>143</v>
      </c>
      <c r="F505" s="115">
        <v>598</v>
      </c>
      <c r="G505" s="106"/>
      <c r="O505" s="68">
        <v>8220200</v>
      </c>
      <c r="P505" s="66" t="s">
        <v>1383</v>
      </c>
      <c r="Q505" s="68">
        <v>1</v>
      </c>
      <c r="R505" s="68">
        <v>1</v>
      </c>
      <c r="S505" s="68">
        <v>0</v>
      </c>
      <c r="U505" s="97" t="s">
        <v>1349</v>
      </c>
      <c r="V505" s="68">
        <v>7490104</v>
      </c>
      <c r="W505" s="68">
        <v>1</v>
      </c>
      <c r="X505" s="68">
        <v>0</v>
      </c>
      <c r="Y505" s="68">
        <v>1</v>
      </c>
      <c r="AA505" s="66" t="s">
        <v>1383</v>
      </c>
      <c r="AB505" s="121">
        <v>8220200</v>
      </c>
      <c r="AC505" s="121">
        <v>1</v>
      </c>
      <c r="AD505" s="121">
        <v>1</v>
      </c>
      <c r="AE505" s="121">
        <v>0</v>
      </c>
    </row>
    <row r="506" spans="1:31" ht="15.75" thickBot="1">
      <c r="A506" s="46" t="s">
        <v>62</v>
      </c>
      <c r="B506" s="93" t="s">
        <v>62</v>
      </c>
      <c r="C506" s="118">
        <v>4803</v>
      </c>
      <c r="D506" s="111"/>
      <c r="E506" s="115" t="s">
        <v>62</v>
      </c>
      <c r="F506" s="116">
        <v>5156</v>
      </c>
      <c r="G506" s="108"/>
      <c r="O506" s="68">
        <v>8299701</v>
      </c>
      <c r="P506" s="66" t="s">
        <v>1388</v>
      </c>
      <c r="Q506" s="68">
        <v>1</v>
      </c>
      <c r="R506" s="68">
        <v>1</v>
      </c>
      <c r="S506" s="68">
        <v>0</v>
      </c>
      <c r="U506" s="97" t="s">
        <v>1351</v>
      </c>
      <c r="V506" s="68">
        <v>7500100</v>
      </c>
      <c r="W506" s="68">
        <v>1</v>
      </c>
      <c r="X506" s="68">
        <v>0</v>
      </c>
      <c r="Y506" s="68">
        <v>1</v>
      </c>
      <c r="AA506" s="66" t="s">
        <v>1388</v>
      </c>
      <c r="AB506" s="121">
        <v>8299701</v>
      </c>
      <c r="AC506" s="121">
        <v>1</v>
      </c>
      <c r="AD506" s="121">
        <v>1</v>
      </c>
      <c r="AE506" s="121">
        <v>0</v>
      </c>
    </row>
    <row r="507" spans="1:31" ht="15.75" thickBot="1">
      <c r="A507" s="46" t="s">
        <v>833</v>
      </c>
      <c r="B507" s="94" t="s">
        <v>833</v>
      </c>
      <c r="C507" s="117">
        <v>12</v>
      </c>
      <c r="D507" s="33"/>
      <c r="E507" s="115" t="s">
        <v>833</v>
      </c>
      <c r="F507" s="115">
        <v>12</v>
      </c>
      <c r="G507" s="106"/>
      <c r="O507" s="68">
        <v>8299706</v>
      </c>
      <c r="P507" s="66" t="s">
        <v>1390</v>
      </c>
      <c r="Q507" s="68">
        <v>1</v>
      </c>
      <c r="R507" s="68">
        <v>1</v>
      </c>
      <c r="S507" s="68">
        <v>0</v>
      </c>
      <c r="U507" s="97" t="s">
        <v>1376</v>
      </c>
      <c r="V507" s="68">
        <v>8121400</v>
      </c>
      <c r="W507" s="68">
        <v>1</v>
      </c>
      <c r="X507" s="68">
        <v>1</v>
      </c>
      <c r="Y507" s="68">
        <v>0</v>
      </c>
      <c r="AA507" s="66" t="s">
        <v>1390</v>
      </c>
      <c r="AB507" s="121">
        <v>8299706</v>
      </c>
      <c r="AC507" s="121">
        <v>1</v>
      </c>
      <c r="AD507" s="121">
        <v>1</v>
      </c>
      <c r="AE507" s="121">
        <v>0</v>
      </c>
    </row>
    <row r="508" spans="1:31" ht="15.75" thickBot="1">
      <c r="A508" s="46" t="s">
        <v>441</v>
      </c>
      <c r="B508" s="93" t="s">
        <v>441</v>
      </c>
      <c r="C508" s="117">
        <v>78</v>
      </c>
      <c r="D508" s="33"/>
      <c r="E508" s="115" t="s">
        <v>441</v>
      </c>
      <c r="F508" s="115">
        <v>87</v>
      </c>
      <c r="G508" s="105"/>
      <c r="O508" s="68">
        <v>8511200</v>
      </c>
      <c r="P508" s="66" t="s">
        <v>1393</v>
      </c>
      <c r="Q508" s="68">
        <v>1</v>
      </c>
      <c r="R508" s="68">
        <v>1</v>
      </c>
      <c r="S508" s="68">
        <v>0</v>
      </c>
      <c r="U508" s="97" t="s">
        <v>1383</v>
      </c>
      <c r="V508" s="68">
        <v>8220200</v>
      </c>
      <c r="W508" s="68">
        <v>1</v>
      </c>
      <c r="X508" s="68">
        <v>1</v>
      </c>
      <c r="Y508" s="68">
        <v>0</v>
      </c>
      <c r="AA508" s="66" t="s">
        <v>1393</v>
      </c>
      <c r="AB508" s="121">
        <v>8511200</v>
      </c>
      <c r="AC508" s="121">
        <v>1</v>
      </c>
      <c r="AD508" s="121">
        <v>1</v>
      </c>
      <c r="AE508" s="121">
        <v>0</v>
      </c>
    </row>
    <row r="509" spans="1:31" ht="15.75" thickBot="1">
      <c r="A509" s="46" t="s">
        <v>898</v>
      </c>
      <c r="B509" s="94" t="s">
        <v>898</v>
      </c>
      <c r="C509" s="117">
        <v>7</v>
      </c>
      <c r="D509" s="33"/>
      <c r="E509" s="115" t="s">
        <v>898</v>
      </c>
      <c r="F509" s="115">
        <v>7</v>
      </c>
      <c r="G509" s="106"/>
      <c r="O509" s="68">
        <v>8512100</v>
      </c>
      <c r="P509" s="66" t="s">
        <v>1394</v>
      </c>
      <c r="Q509" s="68">
        <v>1</v>
      </c>
      <c r="R509" s="68">
        <v>0</v>
      </c>
      <c r="S509" s="68">
        <v>1</v>
      </c>
      <c r="U509" s="97" t="s">
        <v>1388</v>
      </c>
      <c r="V509" s="68">
        <v>8299701</v>
      </c>
      <c r="W509" s="68">
        <v>1</v>
      </c>
      <c r="X509" s="68">
        <v>1</v>
      </c>
      <c r="Y509" s="68">
        <v>0</v>
      </c>
      <c r="AA509" s="66" t="s">
        <v>1394</v>
      </c>
      <c r="AB509" s="121">
        <v>8512100</v>
      </c>
      <c r="AC509" s="121">
        <v>1</v>
      </c>
      <c r="AD509" s="121">
        <v>0</v>
      </c>
      <c r="AE509" s="121">
        <v>1</v>
      </c>
    </row>
    <row r="510" spans="1:31" ht="24" thickBot="1">
      <c r="A510" s="46" t="s">
        <v>639</v>
      </c>
      <c r="B510" s="93" t="s">
        <v>639</v>
      </c>
      <c r="C510" s="117">
        <v>44</v>
      </c>
      <c r="D510" s="33"/>
      <c r="E510" s="115" t="s">
        <v>639</v>
      </c>
      <c r="F510" s="115">
        <v>44</v>
      </c>
      <c r="G510" s="105"/>
      <c r="O510" s="68">
        <v>8650099</v>
      </c>
      <c r="P510" s="66" t="s">
        <v>1406</v>
      </c>
      <c r="Q510" s="68">
        <v>1</v>
      </c>
      <c r="R510" s="68">
        <v>0</v>
      </c>
      <c r="S510" s="68">
        <v>1</v>
      </c>
      <c r="U510" s="97" t="s">
        <v>1390</v>
      </c>
      <c r="V510" s="68">
        <v>8299706</v>
      </c>
      <c r="W510" s="68">
        <v>1</v>
      </c>
      <c r="X510" s="68">
        <v>1</v>
      </c>
      <c r="Y510" s="68">
        <v>0</v>
      </c>
      <c r="AA510" s="66" t="s">
        <v>1406</v>
      </c>
      <c r="AB510" s="121">
        <v>8650099</v>
      </c>
      <c r="AC510" s="121">
        <v>1</v>
      </c>
      <c r="AD510" s="121">
        <v>0</v>
      </c>
      <c r="AE510" s="121">
        <v>1</v>
      </c>
    </row>
    <row r="511" spans="1:31" ht="15.75" thickBot="1">
      <c r="A511" s="46" t="s">
        <v>628</v>
      </c>
      <c r="B511" s="94" t="s">
        <v>628</v>
      </c>
      <c r="C511" s="117">
        <v>43</v>
      </c>
      <c r="D511" s="33"/>
      <c r="E511" s="115" t="s">
        <v>628</v>
      </c>
      <c r="F511" s="115">
        <v>45</v>
      </c>
      <c r="G511" s="106"/>
      <c r="O511" s="68">
        <v>9001904</v>
      </c>
      <c r="P511" s="66" t="s">
        <v>1411</v>
      </c>
      <c r="Q511" s="68">
        <v>1</v>
      </c>
      <c r="R511" s="68">
        <v>1</v>
      </c>
      <c r="S511" s="68">
        <v>0</v>
      </c>
      <c r="U511" s="97" t="s">
        <v>1393</v>
      </c>
      <c r="V511" s="68">
        <v>8511200</v>
      </c>
      <c r="W511" s="68">
        <v>1</v>
      </c>
      <c r="X511" s="68">
        <v>1</v>
      </c>
      <c r="Y511" s="68">
        <v>0</v>
      </c>
      <c r="AA511" s="66" t="s">
        <v>1411</v>
      </c>
      <c r="AB511" s="121">
        <v>9001904</v>
      </c>
      <c r="AC511" s="121">
        <v>1</v>
      </c>
      <c r="AD511" s="121">
        <v>1</v>
      </c>
      <c r="AE511" s="121">
        <v>0</v>
      </c>
    </row>
    <row r="512" spans="1:31" ht="15.75" thickBot="1">
      <c r="A512" s="46" t="s">
        <v>91</v>
      </c>
      <c r="B512" s="93" t="s">
        <v>91</v>
      </c>
      <c r="C512" s="118">
        <v>1121</v>
      </c>
      <c r="D512" s="111"/>
      <c r="E512" s="115" t="s">
        <v>91</v>
      </c>
      <c r="F512" s="116">
        <v>1200</v>
      </c>
      <c r="G512" s="108"/>
      <c r="O512" s="68">
        <v>9001905</v>
      </c>
      <c r="P512" s="66" t="s">
        <v>1412</v>
      </c>
      <c r="Q512" s="68">
        <v>1</v>
      </c>
      <c r="R512" s="68">
        <v>1</v>
      </c>
      <c r="S512" s="68">
        <v>0</v>
      </c>
      <c r="U512" s="97" t="s">
        <v>1394</v>
      </c>
      <c r="V512" s="68">
        <v>8512100</v>
      </c>
      <c r="W512" s="68">
        <v>1</v>
      </c>
      <c r="X512" s="68">
        <v>0</v>
      </c>
      <c r="Y512" s="68">
        <v>1</v>
      </c>
      <c r="AA512" s="66" t="s">
        <v>1412</v>
      </c>
      <c r="AB512" s="121">
        <v>9001905</v>
      </c>
      <c r="AC512" s="121">
        <v>1</v>
      </c>
      <c r="AD512" s="121">
        <v>1</v>
      </c>
      <c r="AE512" s="121">
        <v>0</v>
      </c>
    </row>
    <row r="513" spans="1:33" ht="23.25" thickBot="1">
      <c r="A513" s="46" t="s">
        <v>297</v>
      </c>
      <c r="B513" s="94" t="s">
        <v>297</v>
      </c>
      <c r="C513" s="117">
        <v>174</v>
      </c>
      <c r="D513" s="33"/>
      <c r="E513" s="115" t="s">
        <v>297</v>
      </c>
      <c r="F513" s="115">
        <v>185</v>
      </c>
      <c r="G513" s="106"/>
      <c r="O513" s="68">
        <v>9319199</v>
      </c>
      <c r="P513" s="66" t="s">
        <v>1420</v>
      </c>
      <c r="Q513" s="68">
        <v>1</v>
      </c>
      <c r="R513" s="68">
        <v>0</v>
      </c>
      <c r="S513" s="68">
        <v>1</v>
      </c>
      <c r="U513" s="97" t="s">
        <v>1406</v>
      </c>
      <c r="V513" s="68">
        <v>8650099</v>
      </c>
      <c r="W513" s="68">
        <v>1</v>
      </c>
      <c r="X513" s="68">
        <v>0</v>
      </c>
      <c r="Y513" s="68">
        <v>1</v>
      </c>
      <c r="AA513" s="66" t="s">
        <v>1420</v>
      </c>
      <c r="AB513" s="121">
        <v>9319199</v>
      </c>
      <c r="AC513" s="121">
        <v>1</v>
      </c>
      <c r="AD513" s="121">
        <v>0</v>
      </c>
      <c r="AE513" s="121">
        <v>1</v>
      </c>
    </row>
    <row r="514" spans="1:33" ht="15.75" thickBot="1">
      <c r="A514" s="46" t="s">
        <v>167</v>
      </c>
      <c r="B514" s="93" t="s">
        <v>167</v>
      </c>
      <c r="C514" s="117">
        <v>353</v>
      </c>
      <c r="D514" s="33"/>
      <c r="E514" s="115" t="s">
        <v>167</v>
      </c>
      <c r="F514" s="115">
        <v>360</v>
      </c>
      <c r="G514" s="105"/>
      <c r="O514" s="68">
        <v>9491000</v>
      </c>
      <c r="P514" s="66" t="s">
        <v>1425</v>
      </c>
      <c r="Q514" s="68">
        <v>1</v>
      </c>
      <c r="R514" s="68">
        <v>0</v>
      </c>
      <c r="S514" s="68">
        <v>1</v>
      </c>
      <c r="U514" s="97" t="s">
        <v>1411</v>
      </c>
      <c r="V514" s="68">
        <v>9001904</v>
      </c>
      <c r="W514" s="68">
        <v>1</v>
      </c>
      <c r="X514" s="68">
        <v>1</v>
      </c>
      <c r="Y514" s="68">
        <v>0</v>
      </c>
      <c r="AA514" s="66" t="s">
        <v>1425</v>
      </c>
      <c r="AB514" s="121">
        <v>9491000</v>
      </c>
      <c r="AC514" s="121">
        <v>1</v>
      </c>
      <c r="AD514" s="121">
        <v>0</v>
      </c>
      <c r="AE514" s="121">
        <v>1</v>
      </c>
    </row>
    <row r="515" spans="1:33" ht="15.75" thickBot="1">
      <c r="A515" s="46" t="s">
        <v>861</v>
      </c>
      <c r="B515" s="94" t="s">
        <v>861</v>
      </c>
      <c r="C515" s="117">
        <v>11</v>
      </c>
      <c r="D515" s="33"/>
      <c r="E515" s="115" t="s">
        <v>861</v>
      </c>
      <c r="F515" s="115">
        <v>11</v>
      </c>
      <c r="G515" s="106"/>
      <c r="O515" s="68">
        <v>9493600</v>
      </c>
      <c r="P515" s="66" t="s">
        <v>1426</v>
      </c>
      <c r="Q515" s="68">
        <v>1</v>
      </c>
      <c r="R515" s="68">
        <v>0</v>
      </c>
      <c r="S515" s="68">
        <v>1</v>
      </c>
      <c r="U515" s="97" t="s">
        <v>1412</v>
      </c>
      <c r="V515" s="68">
        <v>9001905</v>
      </c>
      <c r="W515" s="68">
        <v>1</v>
      </c>
      <c r="X515" s="68">
        <v>1</v>
      </c>
      <c r="Y515" s="68">
        <v>0</v>
      </c>
      <c r="AA515" s="66" t="s">
        <v>1426</v>
      </c>
      <c r="AB515" s="121">
        <v>9493600</v>
      </c>
      <c r="AC515" s="121">
        <v>1</v>
      </c>
      <c r="AD515" s="121">
        <v>0</v>
      </c>
      <c r="AE515" s="121">
        <v>1</v>
      </c>
    </row>
    <row r="516" spans="1:33" ht="15.75" thickBot="1">
      <c r="A516" s="46" t="s">
        <v>112</v>
      </c>
      <c r="B516" s="93" t="s">
        <v>112</v>
      </c>
      <c r="C516" s="117">
        <v>763</v>
      </c>
      <c r="D516" s="33"/>
      <c r="E516" s="115" t="s">
        <v>112</v>
      </c>
      <c r="F516" s="115">
        <v>812</v>
      </c>
      <c r="G516" s="105"/>
      <c r="O516" s="68">
        <v>9609204</v>
      </c>
      <c r="P516" s="66" t="s">
        <v>1447</v>
      </c>
      <c r="Q516" s="68">
        <v>1</v>
      </c>
      <c r="R516" s="68">
        <v>1</v>
      </c>
      <c r="S516" s="68">
        <v>0</v>
      </c>
      <c r="U516" s="97" t="s">
        <v>1420</v>
      </c>
      <c r="V516" s="68">
        <v>9319199</v>
      </c>
      <c r="W516" s="68">
        <v>1</v>
      </c>
      <c r="X516" s="68">
        <v>0</v>
      </c>
      <c r="Y516" s="68">
        <v>1</v>
      </c>
      <c r="AA516" s="66" t="s">
        <v>1447</v>
      </c>
      <c r="AB516" s="121">
        <v>9609204</v>
      </c>
      <c r="AC516" s="121">
        <v>1</v>
      </c>
      <c r="AD516" s="121">
        <v>1</v>
      </c>
      <c r="AE516" s="121">
        <v>0</v>
      </c>
    </row>
    <row r="517" spans="1:33" ht="15.75" customHeight="1" thickBot="1">
      <c r="A517" s="46" t="s">
        <v>686</v>
      </c>
      <c r="B517" s="94" t="s">
        <v>686</v>
      </c>
      <c r="C517" s="117">
        <v>33</v>
      </c>
      <c r="D517" s="33"/>
      <c r="E517" s="115" t="s">
        <v>686</v>
      </c>
      <c r="F517" s="115">
        <v>36</v>
      </c>
      <c r="G517" s="106"/>
      <c r="O517" s="234" t="s">
        <v>27</v>
      </c>
      <c r="P517" s="235"/>
      <c r="Q517" s="49">
        <f>SUM(Q4:Q516)</f>
        <v>210979</v>
      </c>
      <c r="R517" s="49">
        <f>SUM(R4:R516)</f>
        <v>112941</v>
      </c>
      <c r="S517" s="49">
        <f>SUM(S4:S516)</f>
        <v>98038</v>
      </c>
      <c r="U517" s="97" t="s">
        <v>1425</v>
      </c>
      <c r="V517" s="68">
        <v>9491000</v>
      </c>
      <c r="W517" s="68">
        <v>1</v>
      </c>
      <c r="X517" s="68">
        <v>0</v>
      </c>
      <c r="Y517" s="68">
        <v>1</v>
      </c>
      <c r="AA517" s="123"/>
      <c r="AB517" s="123"/>
      <c r="AC517" s="124">
        <f>SUM(AC4:AC516)</f>
        <v>230049</v>
      </c>
      <c r="AD517" s="124">
        <f>SUM(AD4:AD516)</f>
        <v>123225</v>
      </c>
      <c r="AE517" s="124">
        <f>SUM(AE4:AE516)</f>
        <v>106824</v>
      </c>
    </row>
    <row r="518" spans="1:33" ht="23.25" thickBot="1">
      <c r="A518" s="46" t="s">
        <v>620</v>
      </c>
      <c r="B518" s="93" t="s">
        <v>620</v>
      </c>
      <c r="C518" s="117">
        <v>38</v>
      </c>
      <c r="D518" s="33"/>
      <c r="E518" s="115" t="s">
        <v>620</v>
      </c>
      <c r="F518" s="115">
        <v>43</v>
      </c>
      <c r="G518" s="105"/>
      <c r="P518" s="59"/>
      <c r="U518" s="97" t="s">
        <v>1426</v>
      </c>
      <c r="V518" s="68">
        <v>9493600</v>
      </c>
      <c r="W518" s="68">
        <v>1</v>
      </c>
      <c r="X518" s="68">
        <v>0</v>
      </c>
      <c r="Y518" s="68">
        <v>1</v>
      </c>
      <c r="AG518" s="120"/>
    </row>
    <row r="519" spans="1:33" ht="23.25" thickBot="1">
      <c r="A519" s="46" t="s">
        <v>540</v>
      </c>
      <c r="B519" s="94" t="s">
        <v>540</v>
      </c>
      <c r="C519" s="117">
        <v>61</v>
      </c>
      <c r="D519" s="33"/>
      <c r="E519" s="115" t="s">
        <v>540</v>
      </c>
      <c r="F519" s="115">
        <v>64</v>
      </c>
      <c r="G519" s="106"/>
      <c r="P519" s="59"/>
      <c r="U519" s="97" t="s">
        <v>1447</v>
      </c>
      <c r="V519" s="68">
        <v>9609204</v>
      </c>
      <c r="W519" s="68">
        <v>1</v>
      </c>
      <c r="X519" s="68">
        <v>1</v>
      </c>
      <c r="Y519" s="68">
        <v>0</v>
      </c>
    </row>
    <row r="520" spans="1:33" ht="15.75" thickBot="1">
      <c r="A520" s="46" t="s">
        <v>592</v>
      </c>
      <c r="B520" s="93" t="s">
        <v>592</v>
      </c>
      <c r="C520" s="117">
        <v>50</v>
      </c>
      <c r="D520" s="33"/>
      <c r="E520" s="115" t="s">
        <v>592</v>
      </c>
      <c r="F520" s="115">
        <v>50</v>
      </c>
      <c r="G520" s="105"/>
      <c r="P520" s="59"/>
      <c r="U520" s="256" t="s">
        <v>27</v>
      </c>
      <c r="V520" s="257"/>
      <c r="W520" s="98">
        <f>SUM(W4:W519)</f>
        <v>222591</v>
      </c>
      <c r="X520" s="98">
        <f>SUM(X4:X519)</f>
        <v>119152</v>
      </c>
      <c r="Y520" s="98">
        <f>SUM(Y4:Y519)</f>
        <v>103439</v>
      </c>
    </row>
    <row r="521" spans="1:33" ht="15.75" thickBot="1">
      <c r="A521" s="46" t="s">
        <v>142</v>
      </c>
      <c r="B521" s="94" t="s">
        <v>142</v>
      </c>
      <c r="C521" s="117">
        <v>502</v>
      </c>
      <c r="D521" s="33"/>
      <c r="E521" s="115" t="s">
        <v>142</v>
      </c>
      <c r="F521" s="115">
        <v>526</v>
      </c>
      <c r="G521" s="106"/>
      <c r="Z521" s="8"/>
    </row>
    <row r="522" spans="1:33" ht="15.75" thickBot="1">
      <c r="A522" s="46" t="s">
        <v>737</v>
      </c>
      <c r="B522" s="93" t="s">
        <v>737</v>
      </c>
      <c r="C522" s="117">
        <v>26</v>
      </c>
      <c r="D522" s="33"/>
      <c r="E522" s="115" t="s">
        <v>737</v>
      </c>
      <c r="F522" s="115">
        <v>27</v>
      </c>
      <c r="G522" s="105"/>
    </row>
    <row r="523" spans="1:33" ht="15.75" thickBot="1">
      <c r="A523" s="46" t="s">
        <v>738</v>
      </c>
      <c r="B523" s="94" t="s">
        <v>738</v>
      </c>
      <c r="C523" s="117">
        <v>24</v>
      </c>
      <c r="D523" s="33"/>
      <c r="E523" s="115" t="s">
        <v>738</v>
      </c>
      <c r="F523" s="115">
        <v>24</v>
      </c>
      <c r="G523" s="106"/>
    </row>
    <row r="524" spans="1:33" ht="15.75" thickBot="1">
      <c r="A524" s="46" t="s">
        <v>283</v>
      </c>
      <c r="B524" s="93" t="s">
        <v>283</v>
      </c>
      <c r="C524" s="117">
        <v>165</v>
      </c>
      <c r="D524" s="33"/>
      <c r="E524" s="115" t="s">
        <v>283</v>
      </c>
      <c r="F524" s="115">
        <v>171</v>
      </c>
      <c r="G524" s="105"/>
    </row>
    <row r="525" spans="1:33" ht="15.75" thickBot="1">
      <c r="A525" s="46" t="s">
        <v>104</v>
      </c>
      <c r="B525" s="94" t="s">
        <v>104</v>
      </c>
      <c r="C525" s="117">
        <v>959</v>
      </c>
      <c r="D525" s="33"/>
      <c r="E525" s="115" t="s">
        <v>104</v>
      </c>
      <c r="F525" s="116">
        <v>1016</v>
      </c>
      <c r="G525" s="106"/>
    </row>
    <row r="526" spans="1:33" ht="15.75" thickBot="1">
      <c r="A526" s="46" t="s">
        <v>808</v>
      </c>
      <c r="B526" s="93" t="s">
        <v>808</v>
      </c>
      <c r="C526" s="117">
        <v>15</v>
      </c>
      <c r="D526" s="33"/>
      <c r="E526" s="115" t="s">
        <v>808</v>
      </c>
      <c r="F526" s="115">
        <v>15</v>
      </c>
      <c r="G526" s="105"/>
    </row>
    <row r="527" spans="1:33" ht="15.75" thickBot="1">
      <c r="A527" s="46" t="s">
        <v>246</v>
      </c>
      <c r="B527" s="94" t="s">
        <v>246</v>
      </c>
      <c r="C527" s="117">
        <v>212</v>
      </c>
      <c r="D527" s="33"/>
      <c r="E527" s="115" t="s">
        <v>246</v>
      </c>
      <c r="F527" s="115">
        <v>229</v>
      </c>
      <c r="G527" s="106"/>
    </row>
    <row r="528" spans="1:33" ht="15.75" thickBot="1">
      <c r="A528" s="46" t="s">
        <v>593</v>
      </c>
      <c r="B528" s="93" t="s">
        <v>593</v>
      </c>
      <c r="C528" s="117">
        <v>53</v>
      </c>
      <c r="D528" s="33"/>
      <c r="E528" s="115" t="s">
        <v>593</v>
      </c>
      <c r="F528" s="115">
        <v>56</v>
      </c>
      <c r="G528" s="105"/>
    </row>
    <row r="529" spans="1:7" ht="15.75" thickBot="1">
      <c r="A529" s="46" t="s">
        <v>219</v>
      </c>
      <c r="B529" s="94" t="s">
        <v>219</v>
      </c>
      <c r="C529" s="117">
        <v>242</v>
      </c>
      <c r="D529" s="33"/>
      <c r="E529" s="115" t="s">
        <v>219</v>
      </c>
      <c r="F529" s="115">
        <v>252</v>
      </c>
      <c r="G529" s="106"/>
    </row>
    <row r="530" spans="1:7" ht="15.75" thickBot="1">
      <c r="A530" s="46" t="s">
        <v>115</v>
      </c>
      <c r="B530" s="93" t="s">
        <v>115</v>
      </c>
      <c r="C530" s="117">
        <v>765</v>
      </c>
      <c r="D530" s="33"/>
      <c r="E530" s="115" t="s">
        <v>115</v>
      </c>
      <c r="F530" s="115">
        <v>826</v>
      </c>
      <c r="G530" s="105"/>
    </row>
    <row r="531" spans="1:7" ht="15.75" thickBot="1">
      <c r="A531" s="46" t="s">
        <v>486</v>
      </c>
      <c r="B531" s="94" t="s">
        <v>486</v>
      </c>
      <c r="C531" s="117">
        <v>69</v>
      </c>
      <c r="D531" s="33"/>
      <c r="E531" s="115" t="s">
        <v>486</v>
      </c>
      <c r="F531" s="115">
        <v>76</v>
      </c>
      <c r="G531" s="106"/>
    </row>
    <row r="532" spans="1:7" ht="15.75" thickBot="1">
      <c r="A532" s="46" t="s">
        <v>299</v>
      </c>
      <c r="B532" s="93" t="s">
        <v>299</v>
      </c>
      <c r="C532" s="117">
        <v>165</v>
      </c>
      <c r="D532" s="33"/>
      <c r="E532" s="115" t="s">
        <v>299</v>
      </c>
      <c r="F532" s="115">
        <v>173</v>
      </c>
      <c r="G532" s="105"/>
    </row>
    <row r="533" spans="1:7" ht="15.75" thickBot="1">
      <c r="A533" s="46" t="s">
        <v>461</v>
      </c>
      <c r="B533" s="94" t="s">
        <v>461</v>
      </c>
      <c r="C533" s="117">
        <v>71</v>
      </c>
      <c r="D533" s="33"/>
      <c r="E533" s="115" t="s">
        <v>461</v>
      </c>
      <c r="F533" s="115">
        <v>76</v>
      </c>
      <c r="G533" s="106"/>
    </row>
    <row r="534" spans="1:7" ht="15.75" thickBot="1">
      <c r="A534" s="46" t="s">
        <v>809</v>
      </c>
      <c r="B534" s="93" t="s">
        <v>809</v>
      </c>
      <c r="C534" s="117">
        <v>14</v>
      </c>
      <c r="D534" s="33"/>
      <c r="E534" s="115" t="s">
        <v>809</v>
      </c>
      <c r="F534" s="115">
        <v>14</v>
      </c>
      <c r="G534" s="105"/>
    </row>
    <row r="535" spans="1:7" ht="15.75" thickBot="1">
      <c r="A535" s="46" t="s">
        <v>767</v>
      </c>
      <c r="B535" s="94" t="s">
        <v>767</v>
      </c>
      <c r="C535" s="117">
        <v>23</v>
      </c>
      <c r="D535" s="33"/>
      <c r="E535" s="115" t="s">
        <v>767</v>
      </c>
      <c r="F535" s="115">
        <v>25</v>
      </c>
      <c r="G535" s="106"/>
    </row>
    <row r="536" spans="1:7" ht="15.75" thickBot="1">
      <c r="A536" s="46" t="s">
        <v>884</v>
      </c>
      <c r="B536" s="93" t="s">
        <v>884</v>
      </c>
      <c r="C536" s="117">
        <v>8</v>
      </c>
      <c r="D536" s="33"/>
      <c r="E536" s="115" t="s">
        <v>884</v>
      </c>
      <c r="F536" s="115">
        <v>10</v>
      </c>
      <c r="G536" s="105"/>
    </row>
    <row r="537" spans="1:7" ht="15.75" thickBot="1">
      <c r="A537" s="46" t="s">
        <v>784</v>
      </c>
      <c r="B537" s="94" t="s">
        <v>784</v>
      </c>
      <c r="C537" s="117">
        <v>18</v>
      </c>
      <c r="D537" s="33"/>
      <c r="E537" s="115" t="s">
        <v>784</v>
      </c>
      <c r="F537" s="115">
        <v>20</v>
      </c>
      <c r="G537" s="106"/>
    </row>
    <row r="538" spans="1:7" ht="15.75" thickBot="1">
      <c r="A538" s="46" t="s">
        <v>168</v>
      </c>
      <c r="B538" s="93" t="s">
        <v>168</v>
      </c>
      <c r="C538" s="117">
        <v>355</v>
      </c>
      <c r="D538" s="33"/>
      <c r="E538" s="115" t="s">
        <v>168</v>
      </c>
      <c r="F538" s="115">
        <v>371</v>
      </c>
      <c r="G538" s="105"/>
    </row>
    <row r="539" spans="1:7" ht="15.75" thickBot="1">
      <c r="A539" s="46" t="s">
        <v>696</v>
      </c>
      <c r="B539" s="94" t="s">
        <v>696</v>
      </c>
      <c r="C539" s="117">
        <v>27</v>
      </c>
      <c r="D539" s="33"/>
      <c r="E539" s="115" t="s">
        <v>696</v>
      </c>
      <c r="F539" s="115">
        <v>27</v>
      </c>
      <c r="G539" s="106"/>
    </row>
    <row r="540" spans="1:7" ht="15.75" thickBot="1">
      <c r="A540" s="46" t="s">
        <v>870</v>
      </c>
      <c r="B540" s="93" t="s">
        <v>870</v>
      </c>
      <c r="C540" s="117">
        <v>13</v>
      </c>
      <c r="D540" s="33"/>
      <c r="E540" s="115" t="s">
        <v>870</v>
      </c>
      <c r="F540" s="115">
        <v>13</v>
      </c>
      <c r="G540" s="105"/>
    </row>
    <row r="541" spans="1:7" ht="15.75" thickBot="1">
      <c r="A541" s="46" t="s">
        <v>480</v>
      </c>
      <c r="B541" s="94" t="s">
        <v>480</v>
      </c>
      <c r="C541" s="117">
        <v>73</v>
      </c>
      <c r="D541" s="33"/>
      <c r="E541" s="115" t="s">
        <v>480</v>
      </c>
      <c r="F541" s="115">
        <v>77</v>
      </c>
      <c r="G541" s="106"/>
    </row>
    <row r="542" spans="1:7" ht="15.75" thickBot="1">
      <c r="A542" s="46" t="s">
        <v>640</v>
      </c>
      <c r="B542" s="93" t="s">
        <v>640</v>
      </c>
      <c r="C542" s="117">
        <v>40</v>
      </c>
      <c r="D542" s="33"/>
      <c r="E542" s="115" t="s">
        <v>640</v>
      </c>
      <c r="F542" s="115">
        <v>42</v>
      </c>
      <c r="G542" s="105"/>
    </row>
    <row r="543" spans="1:7" ht="15.75" thickBot="1">
      <c r="A543" s="46" t="s">
        <v>162</v>
      </c>
      <c r="B543" s="94" t="s">
        <v>162</v>
      </c>
      <c r="C543" s="117">
        <v>388</v>
      </c>
      <c r="D543" s="33"/>
      <c r="E543" s="115" t="s">
        <v>162</v>
      </c>
      <c r="F543" s="115">
        <v>404</v>
      </c>
      <c r="G543" s="106"/>
    </row>
    <row r="544" spans="1:7" ht="15.75" thickBot="1">
      <c r="A544" s="46" t="s">
        <v>173</v>
      </c>
      <c r="B544" s="93" t="s">
        <v>173</v>
      </c>
      <c r="C544" s="117">
        <v>364</v>
      </c>
      <c r="D544" s="33"/>
      <c r="E544" s="115" t="s">
        <v>173</v>
      </c>
      <c r="F544" s="115">
        <v>391</v>
      </c>
      <c r="G544" s="105"/>
    </row>
    <row r="545" spans="1:7" ht="15.75" thickBot="1">
      <c r="A545" s="46" t="s">
        <v>96</v>
      </c>
      <c r="B545" s="94" t="s">
        <v>96</v>
      </c>
      <c r="C545" s="118">
        <v>1071</v>
      </c>
      <c r="D545" s="111"/>
      <c r="E545" s="115" t="s">
        <v>96</v>
      </c>
      <c r="F545" s="116">
        <v>1173</v>
      </c>
      <c r="G545" s="107"/>
    </row>
    <row r="546" spans="1:7" ht="15.75" thickBot="1">
      <c r="A546" s="46" t="s">
        <v>516</v>
      </c>
      <c r="B546" s="93" t="s">
        <v>516</v>
      </c>
      <c r="C546" s="117">
        <v>62</v>
      </c>
      <c r="D546" s="33"/>
      <c r="E546" s="115" t="s">
        <v>516</v>
      </c>
      <c r="F546" s="115">
        <v>65</v>
      </c>
      <c r="G546" s="105"/>
    </row>
    <row r="547" spans="1:7" ht="15.75" thickBot="1">
      <c r="A547" s="46" t="s">
        <v>810</v>
      </c>
      <c r="B547" s="94" t="s">
        <v>810</v>
      </c>
      <c r="C547" s="117">
        <v>15</v>
      </c>
      <c r="D547" s="33"/>
      <c r="E547" s="115" t="s">
        <v>810</v>
      </c>
      <c r="F547" s="115">
        <v>19</v>
      </c>
      <c r="G547" s="106"/>
    </row>
    <row r="548" spans="1:7" ht="15.75" thickBot="1">
      <c r="A548" s="46" t="s">
        <v>343</v>
      </c>
      <c r="B548" s="93" t="s">
        <v>343</v>
      </c>
      <c r="C548" s="117">
        <v>123</v>
      </c>
      <c r="D548" s="33"/>
      <c r="E548" s="115" t="s">
        <v>343</v>
      </c>
      <c r="F548" s="115">
        <v>129</v>
      </c>
      <c r="G548" s="105"/>
    </row>
    <row r="549" spans="1:7" ht="15.75" thickBot="1">
      <c r="A549" s="46" t="s">
        <v>881</v>
      </c>
      <c r="B549" s="94" t="s">
        <v>881</v>
      </c>
      <c r="C549" s="117">
        <v>8</v>
      </c>
      <c r="D549" s="33"/>
      <c r="E549" s="115" t="s">
        <v>881</v>
      </c>
      <c r="F549" s="115">
        <v>8</v>
      </c>
      <c r="G549" s="106"/>
    </row>
    <row r="550" spans="1:7" ht="15.75" thickBot="1">
      <c r="A550" s="46" t="s">
        <v>532</v>
      </c>
      <c r="B550" s="93" t="s">
        <v>532</v>
      </c>
      <c r="C550" s="117">
        <v>53</v>
      </c>
      <c r="D550" s="33"/>
      <c r="E550" s="115" t="s">
        <v>532</v>
      </c>
      <c r="F550" s="115">
        <v>59</v>
      </c>
      <c r="G550" s="105"/>
    </row>
    <row r="551" spans="1:7" ht="15.75" thickBot="1">
      <c r="A551" s="46" t="s">
        <v>340</v>
      </c>
      <c r="B551" s="94" t="s">
        <v>340</v>
      </c>
      <c r="C551" s="117">
        <v>133</v>
      </c>
      <c r="D551" s="33"/>
      <c r="E551" s="115" t="s">
        <v>340</v>
      </c>
      <c r="F551" s="115">
        <v>137</v>
      </c>
      <c r="G551" s="106"/>
    </row>
    <row r="552" spans="1:7" ht="15.75" thickBot="1">
      <c r="A552" s="46" t="s">
        <v>727</v>
      </c>
      <c r="B552" s="93" t="s">
        <v>727</v>
      </c>
      <c r="C552" s="117">
        <v>27</v>
      </c>
      <c r="D552" s="33"/>
      <c r="E552" s="115" t="s">
        <v>727</v>
      </c>
      <c r="F552" s="115">
        <v>27</v>
      </c>
      <c r="G552" s="105"/>
    </row>
    <row r="553" spans="1:7" ht="15.75" thickBot="1">
      <c r="A553" s="46" t="s">
        <v>641</v>
      </c>
      <c r="B553" s="94" t="s">
        <v>641</v>
      </c>
      <c r="C553" s="117">
        <v>35</v>
      </c>
      <c r="D553" s="33"/>
      <c r="E553" s="115" t="s">
        <v>641</v>
      </c>
      <c r="F553" s="115">
        <v>38</v>
      </c>
      <c r="G553" s="106"/>
    </row>
    <row r="554" spans="1:7" ht="15.75" thickBot="1">
      <c r="A554" s="46" t="s">
        <v>721</v>
      </c>
      <c r="B554" s="93" t="s">
        <v>721</v>
      </c>
      <c r="C554" s="117">
        <v>24</v>
      </c>
      <c r="D554" s="33"/>
      <c r="E554" s="115" t="s">
        <v>721</v>
      </c>
      <c r="F554" s="115">
        <v>24</v>
      </c>
      <c r="G554" s="105"/>
    </row>
    <row r="555" spans="1:7" ht="15.75" thickBot="1">
      <c r="A555" s="46" t="s">
        <v>255</v>
      </c>
      <c r="B555" s="94" t="s">
        <v>255</v>
      </c>
      <c r="C555" s="117">
        <v>202</v>
      </c>
      <c r="D555" s="33"/>
      <c r="E555" s="115" t="s">
        <v>255</v>
      </c>
      <c r="F555" s="115">
        <v>215</v>
      </c>
      <c r="G555" s="106"/>
    </row>
    <row r="556" spans="1:7" ht="15.75" thickBot="1">
      <c r="A556" s="46" t="s">
        <v>109</v>
      </c>
      <c r="B556" s="93" t="s">
        <v>109</v>
      </c>
      <c r="C556" s="117">
        <v>790</v>
      </c>
      <c r="D556" s="33"/>
      <c r="E556" s="115" t="s">
        <v>109</v>
      </c>
      <c r="F556" s="115">
        <v>844</v>
      </c>
      <c r="G556" s="105"/>
    </row>
    <row r="557" spans="1:7" ht="15.75" thickBot="1">
      <c r="A557" s="46" t="s">
        <v>80</v>
      </c>
      <c r="B557" s="94" t="s">
        <v>80</v>
      </c>
      <c r="C557" s="118">
        <v>1709</v>
      </c>
      <c r="D557" s="111"/>
      <c r="E557" s="115" t="s">
        <v>80</v>
      </c>
      <c r="F557" s="116">
        <v>1813</v>
      </c>
      <c r="G557" s="107"/>
    </row>
    <row r="558" spans="1:7" ht="15.75" thickBot="1">
      <c r="A558" s="46" t="s">
        <v>209</v>
      </c>
      <c r="B558" s="93" t="s">
        <v>209</v>
      </c>
      <c r="C558" s="117">
        <v>256</v>
      </c>
      <c r="D558" s="33"/>
      <c r="E558" s="115" t="s">
        <v>209</v>
      </c>
      <c r="F558" s="115">
        <v>271</v>
      </c>
      <c r="G558" s="105"/>
    </row>
    <row r="559" spans="1:7" ht="15.75" thickBot="1">
      <c r="A559" s="46" t="s">
        <v>187</v>
      </c>
      <c r="B559" s="94" t="s">
        <v>187</v>
      </c>
      <c r="C559" s="117">
        <v>330</v>
      </c>
      <c r="D559" s="33"/>
      <c r="E559" s="115" t="s">
        <v>187</v>
      </c>
      <c r="F559" s="115">
        <v>337</v>
      </c>
      <c r="G559" s="106"/>
    </row>
    <row r="560" spans="1:7" ht="15.75" thickBot="1">
      <c r="A560" s="46" t="s">
        <v>278</v>
      </c>
      <c r="B560" s="93" t="s">
        <v>278</v>
      </c>
      <c r="C560" s="117">
        <v>178</v>
      </c>
      <c r="D560" s="33"/>
      <c r="E560" s="115" t="s">
        <v>278</v>
      </c>
      <c r="F560" s="115">
        <v>192</v>
      </c>
      <c r="G560" s="105"/>
    </row>
    <row r="561" spans="1:7" ht="15.75" thickBot="1">
      <c r="A561" s="46" t="s">
        <v>288</v>
      </c>
      <c r="B561" s="94" t="s">
        <v>288</v>
      </c>
      <c r="C561" s="117">
        <v>165</v>
      </c>
      <c r="D561" s="33"/>
      <c r="E561" s="115" t="s">
        <v>288</v>
      </c>
      <c r="F561" s="115">
        <v>176</v>
      </c>
      <c r="G561" s="106"/>
    </row>
    <row r="562" spans="1:7" ht="15.75" thickBot="1">
      <c r="A562" s="46" t="s">
        <v>649</v>
      </c>
      <c r="B562" s="93" t="s">
        <v>649</v>
      </c>
      <c r="C562" s="117">
        <v>37</v>
      </c>
      <c r="D562" s="33"/>
      <c r="E562" s="115" t="s">
        <v>649</v>
      </c>
      <c r="F562" s="115">
        <v>38</v>
      </c>
      <c r="G562" s="105"/>
    </row>
    <row r="563" spans="1:7" ht="15.75" thickBot="1">
      <c r="A563" s="46" t="s">
        <v>871</v>
      </c>
      <c r="B563" s="94" t="s">
        <v>871</v>
      </c>
      <c r="C563" s="117">
        <v>9</v>
      </c>
      <c r="D563" s="33"/>
      <c r="E563" s="115" t="s">
        <v>871</v>
      </c>
      <c r="F563" s="115">
        <v>9</v>
      </c>
      <c r="G563" s="106"/>
    </row>
    <row r="564" spans="1:7" ht="15.75" thickBot="1">
      <c r="A564" s="46" t="s">
        <v>902</v>
      </c>
      <c r="B564" s="93" t="s">
        <v>902</v>
      </c>
      <c r="C564" s="117">
        <v>6</v>
      </c>
      <c r="D564" s="33"/>
      <c r="E564" s="115" t="s">
        <v>902</v>
      </c>
      <c r="F564" s="115">
        <v>6</v>
      </c>
      <c r="G564" s="105"/>
    </row>
    <row r="565" spans="1:7" ht="15.75" thickBot="1">
      <c r="A565" s="46" t="s">
        <v>83</v>
      </c>
      <c r="B565" s="94" t="s">
        <v>83</v>
      </c>
      <c r="C565" s="118">
        <v>1435</v>
      </c>
      <c r="D565" s="111"/>
      <c r="E565" s="115" t="s">
        <v>83</v>
      </c>
      <c r="F565" s="116">
        <v>1517</v>
      </c>
      <c r="G565" s="107"/>
    </row>
    <row r="566" spans="1:7" ht="15.75" thickBot="1">
      <c r="A566" s="46" t="s">
        <v>885</v>
      </c>
      <c r="B566" s="93" t="s">
        <v>885</v>
      </c>
      <c r="C566" s="117">
        <v>9</v>
      </c>
      <c r="D566" s="33"/>
      <c r="E566" s="115" t="s">
        <v>885</v>
      </c>
      <c r="F566" s="115">
        <v>9</v>
      </c>
      <c r="G566" s="105"/>
    </row>
    <row r="567" spans="1:7" ht="15.75" thickBot="1">
      <c r="A567" s="46" t="s">
        <v>77</v>
      </c>
      <c r="B567" s="94" t="s">
        <v>77</v>
      </c>
      <c r="C567" s="118">
        <v>1662</v>
      </c>
      <c r="D567" s="111"/>
      <c r="E567" s="115" t="s">
        <v>77</v>
      </c>
      <c r="F567" s="116">
        <v>1747</v>
      </c>
      <c r="G567" s="107"/>
    </row>
    <row r="568" spans="1:7" ht="15.75" thickBot="1">
      <c r="A568" s="46" t="s">
        <v>122</v>
      </c>
      <c r="B568" s="93" t="s">
        <v>122</v>
      </c>
      <c r="C568" s="117">
        <v>659</v>
      </c>
      <c r="D568" s="33"/>
      <c r="E568" s="115" t="s">
        <v>122</v>
      </c>
      <c r="F568" s="115">
        <v>687</v>
      </c>
      <c r="G568" s="105"/>
    </row>
    <row r="569" spans="1:7" ht="15.75" thickBot="1">
      <c r="A569" s="46" t="s">
        <v>420</v>
      </c>
      <c r="B569" s="94" t="s">
        <v>420</v>
      </c>
      <c r="C569" s="117">
        <v>88</v>
      </c>
      <c r="D569" s="33"/>
      <c r="E569" s="115" t="s">
        <v>420</v>
      </c>
      <c r="F569" s="115">
        <v>88</v>
      </c>
      <c r="G569" s="106"/>
    </row>
    <row r="570" spans="1:7" ht="15.75" thickBot="1">
      <c r="A570" s="46" t="s">
        <v>650</v>
      </c>
      <c r="B570" s="93" t="s">
        <v>650</v>
      </c>
      <c r="C570" s="117">
        <v>35</v>
      </c>
      <c r="D570" s="33"/>
      <c r="E570" s="115" t="s">
        <v>650</v>
      </c>
      <c r="F570" s="115">
        <v>37</v>
      </c>
      <c r="G570" s="105"/>
    </row>
    <row r="571" spans="1:7" ht="15.75" thickBot="1">
      <c r="A571" s="46" t="s">
        <v>817</v>
      </c>
      <c r="B571" s="94" t="s">
        <v>817</v>
      </c>
      <c r="C571" s="117">
        <v>17</v>
      </c>
      <c r="D571" s="33"/>
      <c r="E571" s="115" t="s">
        <v>817</v>
      </c>
      <c r="F571" s="115">
        <v>21</v>
      </c>
      <c r="G571" s="106"/>
    </row>
    <row r="572" spans="1:7" ht="15.75" thickBot="1">
      <c r="A572" s="46" t="s">
        <v>301</v>
      </c>
      <c r="B572" s="93" t="s">
        <v>301</v>
      </c>
      <c r="C572" s="117">
        <v>156</v>
      </c>
      <c r="D572" s="33"/>
      <c r="E572" s="115" t="s">
        <v>301</v>
      </c>
      <c r="F572" s="115">
        <v>163</v>
      </c>
      <c r="G572" s="105"/>
    </row>
    <row r="573" spans="1:7" ht="15.75" thickBot="1">
      <c r="A573" s="46" t="s">
        <v>372</v>
      </c>
      <c r="B573" s="94" t="s">
        <v>372</v>
      </c>
      <c r="C573" s="117">
        <v>110</v>
      </c>
      <c r="D573" s="33"/>
      <c r="E573" s="115" t="s">
        <v>372</v>
      </c>
      <c r="F573" s="115">
        <v>118</v>
      </c>
      <c r="G573" s="106"/>
    </row>
    <row r="574" spans="1:7" ht="15.75" thickBot="1">
      <c r="A574" s="46" t="s">
        <v>218</v>
      </c>
      <c r="B574" s="93" t="s">
        <v>218</v>
      </c>
      <c r="C574" s="117">
        <v>253</v>
      </c>
      <c r="D574" s="33"/>
      <c r="E574" s="115" t="s">
        <v>218</v>
      </c>
      <c r="F574" s="115">
        <v>261</v>
      </c>
      <c r="G574" s="105"/>
    </row>
    <row r="575" spans="1:7" ht="15.75" thickBot="1">
      <c r="A575" s="46" t="s">
        <v>728</v>
      </c>
      <c r="B575" s="94" t="s">
        <v>728</v>
      </c>
      <c r="C575" s="117">
        <v>26</v>
      </c>
      <c r="D575" s="33"/>
      <c r="E575" s="115" t="s">
        <v>728</v>
      </c>
      <c r="F575" s="115">
        <v>26</v>
      </c>
      <c r="G575" s="106"/>
    </row>
    <row r="576" spans="1:7" ht="15.75" thickBot="1">
      <c r="A576" s="46" t="s">
        <v>892</v>
      </c>
      <c r="B576" s="93" t="s">
        <v>892</v>
      </c>
      <c r="C576" s="117">
        <v>7</v>
      </c>
      <c r="D576" s="33"/>
      <c r="E576" s="115" t="s">
        <v>892</v>
      </c>
      <c r="F576" s="115">
        <v>7</v>
      </c>
      <c r="G576" s="105"/>
    </row>
    <row r="577" spans="1:7" ht="15.75" thickBot="1">
      <c r="A577" s="46" t="s">
        <v>642</v>
      </c>
      <c r="B577" s="94" t="s">
        <v>642</v>
      </c>
      <c r="C577" s="117">
        <v>37</v>
      </c>
      <c r="D577" s="33"/>
      <c r="E577" s="115" t="s">
        <v>642</v>
      </c>
      <c r="F577" s="115">
        <v>39</v>
      </c>
      <c r="G577" s="106"/>
    </row>
    <row r="578" spans="1:7" ht="15.75" thickBot="1">
      <c r="A578" s="46" t="s">
        <v>711</v>
      </c>
      <c r="B578" s="93" t="s">
        <v>711</v>
      </c>
      <c r="C578" s="117">
        <v>25</v>
      </c>
      <c r="D578" s="33"/>
      <c r="E578" s="115" t="s">
        <v>711</v>
      </c>
      <c r="F578" s="115">
        <v>25</v>
      </c>
      <c r="G578" s="105"/>
    </row>
    <row r="579" spans="1:7" ht="15.75" thickBot="1">
      <c r="A579" s="46" t="s">
        <v>402</v>
      </c>
      <c r="B579" s="94" t="s">
        <v>402</v>
      </c>
      <c r="C579" s="117">
        <v>86</v>
      </c>
      <c r="D579" s="33"/>
      <c r="E579" s="115" t="s">
        <v>402</v>
      </c>
      <c r="F579" s="115">
        <v>89</v>
      </c>
      <c r="G579" s="106"/>
    </row>
    <row r="580" spans="1:7" ht="15.75" thickBot="1">
      <c r="A580" s="46" t="s">
        <v>739</v>
      </c>
      <c r="B580" s="93" t="s">
        <v>739</v>
      </c>
      <c r="C580" s="117">
        <v>29</v>
      </c>
      <c r="D580" s="33"/>
      <c r="E580" s="115" t="s">
        <v>739</v>
      </c>
      <c r="F580" s="115">
        <v>34</v>
      </c>
      <c r="G580" s="105"/>
    </row>
    <row r="581" spans="1:7" ht="15.75" thickBot="1">
      <c r="A581" s="46" t="s">
        <v>687</v>
      </c>
      <c r="B581" s="94" t="s">
        <v>687</v>
      </c>
      <c r="C581" s="117">
        <v>30</v>
      </c>
      <c r="D581" s="33"/>
      <c r="E581" s="115" t="s">
        <v>687</v>
      </c>
      <c r="F581" s="115">
        <v>30</v>
      </c>
      <c r="G581" s="106"/>
    </row>
    <row r="582" spans="1:7" ht="15.75" thickBot="1">
      <c r="A582" s="46" t="s">
        <v>134</v>
      </c>
      <c r="B582" s="93" t="s">
        <v>134</v>
      </c>
      <c r="C582" s="117">
        <v>567</v>
      </c>
      <c r="D582" s="33"/>
      <c r="E582" s="115" t="s">
        <v>134</v>
      </c>
      <c r="F582" s="115">
        <v>614</v>
      </c>
      <c r="G582" s="105"/>
    </row>
    <row r="583" spans="1:7" ht="15.75" thickBot="1">
      <c r="A583" s="46" t="s">
        <v>598</v>
      </c>
      <c r="B583" s="94" t="s">
        <v>598</v>
      </c>
      <c r="C583" s="117">
        <v>44</v>
      </c>
      <c r="D583" s="33"/>
      <c r="E583" s="115" t="s">
        <v>598</v>
      </c>
      <c r="F583" s="115">
        <v>44</v>
      </c>
      <c r="G583" s="106"/>
    </row>
    <row r="584" spans="1:7" ht="15.75" thickBot="1">
      <c r="A584" s="46" t="s">
        <v>798</v>
      </c>
      <c r="B584" s="93" t="s">
        <v>798</v>
      </c>
      <c r="C584" s="117">
        <v>17</v>
      </c>
      <c r="D584" s="33"/>
      <c r="E584" s="115" t="s">
        <v>798</v>
      </c>
      <c r="F584" s="115">
        <v>17</v>
      </c>
      <c r="G584" s="105"/>
    </row>
    <row r="585" spans="1:7" ht="15.75" thickBot="1">
      <c r="A585" s="46" t="s">
        <v>643</v>
      </c>
      <c r="B585" s="94" t="s">
        <v>643</v>
      </c>
      <c r="C585" s="117">
        <v>44</v>
      </c>
      <c r="D585" s="33"/>
      <c r="E585" s="115" t="s">
        <v>643</v>
      </c>
      <c r="F585" s="115">
        <v>45</v>
      </c>
      <c r="G585" s="106"/>
    </row>
    <row r="586" spans="1:7" ht="15.75" thickBot="1">
      <c r="A586" s="46" t="s">
        <v>384</v>
      </c>
      <c r="B586" s="93" t="s">
        <v>384</v>
      </c>
      <c r="C586" s="117">
        <v>108</v>
      </c>
      <c r="D586" s="33"/>
      <c r="E586" s="115" t="s">
        <v>384</v>
      </c>
      <c r="F586" s="115">
        <v>113</v>
      </c>
      <c r="G586" s="105"/>
    </row>
    <row r="587" spans="1:7" ht="15.75" thickBot="1">
      <c r="A587" s="46" t="s">
        <v>378</v>
      </c>
      <c r="B587" s="94" t="s">
        <v>378</v>
      </c>
      <c r="C587" s="117">
        <v>105</v>
      </c>
      <c r="D587" s="33"/>
      <c r="E587" s="115" t="s">
        <v>378</v>
      </c>
      <c r="F587" s="115">
        <v>112</v>
      </c>
      <c r="G587" s="106"/>
    </row>
    <row r="588" spans="1:7" ht="15.75" thickBot="1">
      <c r="A588" s="46" t="s">
        <v>171</v>
      </c>
      <c r="B588" s="93" t="s">
        <v>171</v>
      </c>
      <c r="C588" s="117">
        <v>353</v>
      </c>
      <c r="D588" s="33"/>
      <c r="E588" s="115" t="s">
        <v>171</v>
      </c>
      <c r="F588" s="115">
        <v>369</v>
      </c>
      <c r="G588" s="105"/>
    </row>
    <row r="589" spans="1:7" ht="15.75" thickBot="1">
      <c r="A589" s="46" t="s">
        <v>671</v>
      </c>
      <c r="B589" s="94" t="s">
        <v>671</v>
      </c>
      <c r="C589" s="117">
        <v>32</v>
      </c>
      <c r="D589" s="33"/>
      <c r="E589" s="115" t="s">
        <v>671</v>
      </c>
      <c r="F589" s="115">
        <v>34</v>
      </c>
      <c r="G589" s="106"/>
    </row>
    <row r="590" spans="1:7" ht="15.75" thickBot="1">
      <c r="A590" s="46" t="s">
        <v>850</v>
      </c>
      <c r="B590" s="93" t="s">
        <v>850</v>
      </c>
      <c r="C590" s="117">
        <v>15</v>
      </c>
      <c r="D590" s="33"/>
      <c r="E590" s="115" t="s">
        <v>850</v>
      </c>
      <c r="F590" s="115">
        <v>15</v>
      </c>
      <c r="G590" s="105"/>
    </row>
    <row r="591" spans="1:7" ht="15.75" thickBot="1">
      <c r="A591" s="46" t="s">
        <v>688</v>
      </c>
      <c r="B591" s="94" t="s">
        <v>688</v>
      </c>
      <c r="C591" s="117">
        <v>35</v>
      </c>
      <c r="D591" s="33"/>
      <c r="E591" s="115" t="s">
        <v>688</v>
      </c>
      <c r="F591" s="115">
        <v>42</v>
      </c>
      <c r="G591" s="106"/>
    </row>
    <row r="592" spans="1:7" ht="15.75" thickBot="1">
      <c r="A592" s="46" t="s">
        <v>563</v>
      </c>
      <c r="B592" s="93" t="s">
        <v>563</v>
      </c>
      <c r="C592" s="117">
        <v>60</v>
      </c>
      <c r="D592" s="33"/>
      <c r="E592" s="115" t="s">
        <v>563</v>
      </c>
      <c r="F592" s="115">
        <v>60</v>
      </c>
      <c r="G592" s="105"/>
    </row>
    <row r="593" spans="1:7" ht="15.75" thickBot="1">
      <c r="A593" s="46" t="s">
        <v>672</v>
      </c>
      <c r="B593" s="94" t="s">
        <v>672</v>
      </c>
      <c r="C593" s="117">
        <v>34</v>
      </c>
      <c r="D593" s="33"/>
      <c r="E593" s="115" t="s">
        <v>672</v>
      </c>
      <c r="F593" s="115">
        <v>38</v>
      </c>
      <c r="G593" s="106"/>
    </row>
    <row r="594" spans="1:7" ht="15.75" thickBot="1">
      <c r="A594" s="46" t="s">
        <v>834</v>
      </c>
      <c r="B594" s="93" t="s">
        <v>834</v>
      </c>
      <c r="C594" s="117">
        <v>12</v>
      </c>
      <c r="D594" s="33"/>
      <c r="E594" s="115" t="s">
        <v>834</v>
      </c>
      <c r="F594" s="115">
        <v>12</v>
      </c>
      <c r="G594" s="105"/>
    </row>
    <row r="595" spans="1:7" ht="15.75" thickBot="1">
      <c r="A595" s="46" t="s">
        <v>673</v>
      </c>
      <c r="B595" s="94" t="s">
        <v>673</v>
      </c>
      <c r="C595" s="117">
        <v>31</v>
      </c>
      <c r="D595" s="33"/>
      <c r="E595" s="115" t="s">
        <v>673</v>
      </c>
      <c r="F595" s="115">
        <v>32</v>
      </c>
      <c r="G595" s="106"/>
    </row>
    <row r="596" spans="1:7" ht="15.75" thickBot="1">
      <c r="A596" s="46" t="s">
        <v>355</v>
      </c>
      <c r="B596" s="93" t="s">
        <v>355</v>
      </c>
      <c r="C596" s="117">
        <v>116</v>
      </c>
      <c r="D596" s="33"/>
      <c r="E596" s="115" t="s">
        <v>355</v>
      </c>
      <c r="F596" s="115">
        <v>121</v>
      </c>
      <c r="G596" s="105"/>
    </row>
    <row r="597" spans="1:7" ht="15.75" thickBot="1">
      <c r="A597" s="46" t="s">
        <v>521</v>
      </c>
      <c r="B597" s="94" t="s">
        <v>521</v>
      </c>
      <c r="C597" s="117">
        <v>59</v>
      </c>
      <c r="D597" s="33"/>
      <c r="E597" s="115" t="s">
        <v>521</v>
      </c>
      <c r="F597" s="115">
        <v>64</v>
      </c>
      <c r="G597" s="106"/>
    </row>
    <row r="598" spans="1:7" ht="15.75" thickBot="1">
      <c r="A598" s="46" t="s">
        <v>799</v>
      </c>
      <c r="B598" s="93" t="s">
        <v>799</v>
      </c>
      <c r="C598" s="117">
        <v>17</v>
      </c>
      <c r="D598" s="33"/>
      <c r="E598" s="115" t="s">
        <v>799</v>
      </c>
      <c r="F598" s="115">
        <v>19</v>
      </c>
      <c r="G598" s="105"/>
    </row>
    <row r="599" spans="1:7" ht="15.75" thickBot="1">
      <c r="A599" s="46" t="s">
        <v>510</v>
      </c>
      <c r="B599" s="94" t="s">
        <v>510</v>
      </c>
      <c r="C599" s="117">
        <v>69</v>
      </c>
      <c r="D599" s="33"/>
      <c r="E599" s="115" t="s">
        <v>510</v>
      </c>
      <c r="F599" s="115">
        <v>68</v>
      </c>
      <c r="G599" s="106"/>
    </row>
    <row r="600" spans="1:7" ht="15.75" thickBot="1">
      <c r="A600" s="46" t="s">
        <v>722</v>
      </c>
      <c r="B600" s="93" t="s">
        <v>722</v>
      </c>
      <c r="C600" s="117">
        <v>23</v>
      </c>
      <c r="D600" s="33"/>
      <c r="E600" s="115" t="s">
        <v>722</v>
      </c>
      <c r="F600" s="115">
        <v>27</v>
      </c>
      <c r="G600" s="105"/>
    </row>
    <row r="601" spans="1:7" ht="15.75" thickBot="1">
      <c r="A601" s="46" t="s">
        <v>465</v>
      </c>
      <c r="B601" s="94" t="s">
        <v>465</v>
      </c>
      <c r="C601" s="117">
        <v>76</v>
      </c>
      <c r="D601" s="33"/>
      <c r="E601" s="115" t="s">
        <v>465</v>
      </c>
      <c r="F601" s="115">
        <v>76</v>
      </c>
      <c r="G601" s="106"/>
    </row>
    <row r="602" spans="1:7" ht="15.75" thickBot="1">
      <c r="A602" s="46" t="s">
        <v>644</v>
      </c>
      <c r="B602" s="93" t="s">
        <v>644</v>
      </c>
      <c r="C602" s="117">
        <v>39</v>
      </c>
      <c r="D602" s="33"/>
      <c r="E602" s="115" t="s">
        <v>644</v>
      </c>
      <c r="F602" s="115">
        <v>39</v>
      </c>
      <c r="G602" s="105"/>
    </row>
    <row r="603" spans="1:7" ht="15.75" thickBot="1">
      <c r="A603" s="46" t="s">
        <v>527</v>
      </c>
      <c r="B603" s="94" t="s">
        <v>527</v>
      </c>
      <c r="C603" s="117">
        <v>60</v>
      </c>
      <c r="D603" s="33"/>
      <c r="E603" s="115" t="s">
        <v>527</v>
      </c>
      <c r="F603" s="115">
        <v>68</v>
      </c>
      <c r="G603" s="106"/>
    </row>
    <row r="604" spans="1:7" ht="15.75" thickBot="1">
      <c r="A604" s="46" t="s">
        <v>305</v>
      </c>
      <c r="B604" s="93" t="s">
        <v>305</v>
      </c>
      <c r="C604" s="117">
        <v>141</v>
      </c>
      <c r="D604" s="33"/>
      <c r="E604" s="115" t="s">
        <v>305</v>
      </c>
      <c r="F604" s="115">
        <v>152</v>
      </c>
      <c r="G604" s="105"/>
    </row>
    <row r="605" spans="1:7" ht="15.75" thickBot="1">
      <c r="A605" s="46" t="s">
        <v>129</v>
      </c>
      <c r="B605" s="94" t="s">
        <v>129</v>
      </c>
      <c r="C605" s="117">
        <v>613</v>
      </c>
      <c r="D605" s="33"/>
      <c r="E605" s="115" t="s">
        <v>129</v>
      </c>
      <c r="F605" s="115">
        <v>646</v>
      </c>
      <c r="G605" s="106"/>
    </row>
    <row r="606" spans="1:7" ht="15.75" thickBot="1">
      <c r="A606" s="46" t="s">
        <v>310</v>
      </c>
      <c r="B606" s="93" t="s">
        <v>310</v>
      </c>
      <c r="C606" s="117">
        <v>153</v>
      </c>
      <c r="D606" s="33"/>
      <c r="E606" s="115" t="s">
        <v>310</v>
      </c>
      <c r="F606" s="115">
        <v>161</v>
      </c>
      <c r="G606" s="105"/>
    </row>
    <row r="607" spans="1:7" ht="15.75" thickBot="1">
      <c r="A607" s="46" t="s">
        <v>181</v>
      </c>
      <c r="B607" s="94" t="s">
        <v>181</v>
      </c>
      <c r="C607" s="117">
        <v>325</v>
      </c>
      <c r="D607" s="33"/>
      <c r="E607" s="115" t="s">
        <v>181</v>
      </c>
      <c r="F607" s="115">
        <v>341</v>
      </c>
      <c r="G607" s="106"/>
    </row>
    <row r="608" spans="1:7" ht="15.75" thickBot="1">
      <c r="A608" s="46" t="s">
        <v>140</v>
      </c>
      <c r="B608" s="93" t="s">
        <v>140</v>
      </c>
      <c r="C608" s="117">
        <v>541</v>
      </c>
      <c r="D608" s="33"/>
      <c r="E608" s="115" t="s">
        <v>140</v>
      </c>
      <c r="F608" s="115">
        <v>581</v>
      </c>
      <c r="G608" s="105"/>
    </row>
    <row r="609" spans="1:7" ht="15.75" thickBot="1">
      <c r="A609" s="46" t="s">
        <v>424</v>
      </c>
      <c r="B609" s="94" t="s">
        <v>424</v>
      </c>
      <c r="C609" s="117">
        <v>80</v>
      </c>
      <c r="D609" s="33"/>
      <c r="E609" s="115" t="s">
        <v>424</v>
      </c>
      <c r="F609" s="115">
        <v>88</v>
      </c>
      <c r="G609" s="106"/>
    </row>
    <row r="610" spans="1:7" ht="15.75" thickBot="1">
      <c r="A610" s="46" t="s">
        <v>318</v>
      </c>
      <c r="B610" s="93" t="s">
        <v>318</v>
      </c>
      <c r="C610" s="117">
        <v>137</v>
      </c>
      <c r="D610" s="33"/>
      <c r="E610" s="115" t="s">
        <v>318</v>
      </c>
      <c r="F610" s="115">
        <v>144</v>
      </c>
      <c r="G610" s="105"/>
    </row>
    <row r="611" spans="1:7" ht="15.75" thickBot="1">
      <c r="A611" s="46" t="s">
        <v>75</v>
      </c>
      <c r="B611" s="94" t="s">
        <v>75</v>
      </c>
      <c r="C611" s="118">
        <v>1718</v>
      </c>
      <c r="D611" s="111"/>
      <c r="E611" s="115" t="s">
        <v>75</v>
      </c>
      <c r="F611" s="116">
        <v>1804</v>
      </c>
      <c r="G611" s="107"/>
    </row>
    <row r="612" spans="1:7" ht="15.75" thickBot="1">
      <c r="A612" s="46" t="s">
        <v>723</v>
      </c>
      <c r="B612" s="93" t="s">
        <v>723</v>
      </c>
      <c r="C612" s="117">
        <v>26</v>
      </c>
      <c r="D612" s="33"/>
      <c r="E612" s="115" t="s">
        <v>723</v>
      </c>
      <c r="F612" s="115">
        <v>31</v>
      </c>
      <c r="G612" s="105"/>
    </row>
    <row r="613" spans="1:7" ht="15.75" thickBot="1">
      <c r="A613" s="46" t="s">
        <v>136</v>
      </c>
      <c r="B613" s="94" t="s">
        <v>136</v>
      </c>
      <c r="C613" s="117">
        <v>530</v>
      </c>
      <c r="D613" s="33"/>
      <c r="E613" s="115" t="s">
        <v>136</v>
      </c>
      <c r="F613" s="115">
        <v>542</v>
      </c>
      <c r="G613" s="106"/>
    </row>
    <row r="614" spans="1:7" ht="15.75" thickBot="1">
      <c r="A614" s="46" t="s">
        <v>111</v>
      </c>
      <c r="B614" s="93" t="s">
        <v>111</v>
      </c>
      <c r="C614" s="117">
        <v>818</v>
      </c>
      <c r="D614" s="33"/>
      <c r="E614" s="115" t="s">
        <v>111</v>
      </c>
      <c r="F614" s="115">
        <v>863</v>
      </c>
      <c r="G614" s="105"/>
    </row>
    <row r="615" spans="1:7" ht="15.75" thickBot="1">
      <c r="A615" s="46" t="s">
        <v>911</v>
      </c>
      <c r="B615" s="94" t="s">
        <v>911</v>
      </c>
      <c r="C615" s="117">
        <v>1</v>
      </c>
      <c r="D615" s="33"/>
      <c r="E615" s="115" t="s">
        <v>911</v>
      </c>
      <c r="F615" s="115">
        <v>2</v>
      </c>
      <c r="G615" s="106"/>
    </row>
    <row r="616" spans="1:7" ht="15.75" thickBot="1">
      <c r="A616" s="46" t="s">
        <v>487</v>
      </c>
      <c r="B616" s="93" t="s">
        <v>487</v>
      </c>
      <c r="C616" s="117">
        <v>68</v>
      </c>
      <c r="D616" s="33"/>
      <c r="E616" s="115" t="s">
        <v>487</v>
      </c>
      <c r="F616" s="115">
        <v>70</v>
      </c>
      <c r="G616" s="105"/>
    </row>
    <row r="617" spans="1:7" ht="15.75" thickBot="1">
      <c r="A617" s="46" t="s">
        <v>264</v>
      </c>
      <c r="B617" s="94" t="s">
        <v>264</v>
      </c>
      <c r="C617" s="117">
        <v>199</v>
      </c>
      <c r="D617" s="33"/>
      <c r="E617" s="115" t="s">
        <v>264</v>
      </c>
      <c r="F617" s="115">
        <v>215</v>
      </c>
      <c r="G617" s="106"/>
    </row>
    <row r="618" spans="1:7" ht="15.75" thickBot="1">
      <c r="A618" s="46" t="s">
        <v>474</v>
      </c>
      <c r="B618" s="93" t="s">
        <v>474</v>
      </c>
      <c r="C618" s="117">
        <v>67</v>
      </c>
      <c r="D618" s="33"/>
      <c r="E618" s="115" t="s">
        <v>474</v>
      </c>
      <c r="F618" s="115">
        <v>71</v>
      </c>
      <c r="G618" s="105"/>
    </row>
    <row r="619" spans="1:7" ht="15.75" thickBot="1">
      <c r="A619" s="46" t="s">
        <v>346</v>
      </c>
      <c r="B619" s="94" t="s">
        <v>346</v>
      </c>
      <c r="C619" s="117">
        <v>134</v>
      </c>
      <c r="D619" s="33"/>
      <c r="E619" s="115" t="s">
        <v>346</v>
      </c>
      <c r="F619" s="115">
        <v>139</v>
      </c>
      <c r="G619" s="106"/>
    </row>
    <row r="620" spans="1:7" ht="15.75" thickBot="1">
      <c r="A620" s="46" t="s">
        <v>73</v>
      </c>
      <c r="B620" s="93" t="s">
        <v>73</v>
      </c>
      <c r="C620" s="118">
        <v>1851</v>
      </c>
      <c r="D620" s="111"/>
      <c r="E620" s="115" t="s">
        <v>73</v>
      </c>
      <c r="F620" s="116">
        <v>1939</v>
      </c>
      <c r="G620" s="108"/>
    </row>
    <row r="621" spans="1:7" ht="15.75" thickBot="1">
      <c r="A621" s="46" t="s">
        <v>306</v>
      </c>
      <c r="B621" s="94" t="s">
        <v>306</v>
      </c>
      <c r="C621" s="117">
        <v>149</v>
      </c>
      <c r="D621" s="33"/>
      <c r="E621" s="115" t="s">
        <v>306</v>
      </c>
      <c r="F621" s="115">
        <v>155</v>
      </c>
      <c r="G621" s="106"/>
    </row>
    <row r="622" spans="1:7" ht="15.75" thickBot="1">
      <c r="A622" s="46" t="s">
        <v>338</v>
      </c>
      <c r="B622" s="93" t="s">
        <v>338</v>
      </c>
      <c r="C622" s="117">
        <v>130</v>
      </c>
      <c r="D622" s="33"/>
      <c r="E622" s="115" t="s">
        <v>338</v>
      </c>
      <c r="F622" s="115">
        <v>139</v>
      </c>
      <c r="G622" s="105"/>
    </row>
    <row r="623" spans="1:7" ht="15.75" thickBot="1">
      <c r="A623" s="46" t="s">
        <v>247</v>
      </c>
      <c r="B623" s="94" t="s">
        <v>247</v>
      </c>
      <c r="C623" s="117">
        <v>203</v>
      </c>
      <c r="D623" s="33"/>
      <c r="E623" s="115" t="s">
        <v>247</v>
      </c>
      <c r="F623" s="115">
        <v>221</v>
      </c>
      <c r="G623" s="106"/>
    </row>
    <row r="624" spans="1:7" ht="15.75" thickBot="1">
      <c r="A624" s="46" t="s">
        <v>325</v>
      </c>
      <c r="B624" s="93" t="s">
        <v>325</v>
      </c>
      <c r="C624" s="117">
        <v>130</v>
      </c>
      <c r="D624" s="33"/>
      <c r="E624" s="115" t="s">
        <v>325</v>
      </c>
      <c r="F624" s="115">
        <v>130</v>
      </c>
      <c r="G624" s="105"/>
    </row>
    <row r="625" spans="1:7" ht="15.75" thickBot="1">
      <c r="A625" s="46" t="s">
        <v>768</v>
      </c>
      <c r="B625" s="94" t="s">
        <v>768</v>
      </c>
      <c r="C625" s="117">
        <v>19</v>
      </c>
      <c r="D625" s="33"/>
      <c r="E625" s="115" t="s">
        <v>768</v>
      </c>
      <c r="F625" s="115">
        <v>19</v>
      </c>
      <c r="G625" s="106"/>
    </row>
    <row r="626" spans="1:7" ht="15.75" thickBot="1">
      <c r="A626" s="46" t="s">
        <v>712</v>
      </c>
      <c r="B626" s="93" t="s">
        <v>712</v>
      </c>
      <c r="C626" s="117">
        <v>28</v>
      </c>
      <c r="D626" s="33"/>
      <c r="E626" s="115" t="s">
        <v>712</v>
      </c>
      <c r="F626" s="115">
        <v>33</v>
      </c>
      <c r="G626" s="105"/>
    </row>
    <row r="627" spans="1:7" ht="15.75" thickBot="1">
      <c r="A627" s="46" t="s">
        <v>862</v>
      </c>
      <c r="B627" s="94" t="s">
        <v>862</v>
      </c>
      <c r="C627" s="117">
        <v>12</v>
      </c>
      <c r="D627" s="33"/>
      <c r="E627" s="115" t="s">
        <v>862</v>
      </c>
      <c r="F627" s="115">
        <v>13</v>
      </c>
      <c r="G627" s="106"/>
    </row>
    <row r="628" spans="1:7" ht="15.75" thickBot="1">
      <c r="A628" s="46" t="s">
        <v>511</v>
      </c>
      <c r="B628" s="93" t="s">
        <v>511</v>
      </c>
      <c r="C628" s="117">
        <v>62</v>
      </c>
      <c r="D628" s="33"/>
      <c r="E628" s="115" t="s">
        <v>511</v>
      </c>
      <c r="F628" s="115">
        <v>63</v>
      </c>
      <c r="G628" s="105"/>
    </row>
    <row r="629" spans="1:7" ht="15.75" thickBot="1">
      <c r="A629" s="46" t="s">
        <v>267</v>
      </c>
      <c r="B629" s="94" t="s">
        <v>267</v>
      </c>
      <c r="C629" s="117">
        <v>181</v>
      </c>
      <c r="D629" s="33"/>
      <c r="E629" s="115" t="s">
        <v>267</v>
      </c>
      <c r="F629" s="115">
        <v>197</v>
      </c>
      <c r="G629" s="106"/>
    </row>
    <row r="630" spans="1:7" ht="15.75" thickBot="1">
      <c r="A630" s="46" t="s">
        <v>452</v>
      </c>
      <c r="B630" s="93" t="s">
        <v>452</v>
      </c>
      <c r="C630" s="117">
        <v>87</v>
      </c>
      <c r="D630" s="33"/>
      <c r="E630" s="115" t="s">
        <v>452</v>
      </c>
      <c r="F630" s="115">
        <v>98</v>
      </c>
      <c r="G630" s="105"/>
    </row>
    <row r="631" spans="1:7" ht="15.75" thickBot="1">
      <c r="A631" s="46" t="s">
        <v>574</v>
      </c>
      <c r="B631" s="94" t="s">
        <v>574</v>
      </c>
      <c r="C631" s="117">
        <v>46</v>
      </c>
      <c r="D631" s="33"/>
      <c r="E631" s="115" t="s">
        <v>574</v>
      </c>
      <c r="F631" s="115">
        <v>46</v>
      </c>
      <c r="G631" s="106"/>
    </row>
    <row r="632" spans="1:7" ht="15.75" thickBot="1">
      <c r="A632" s="46" t="s">
        <v>903</v>
      </c>
      <c r="B632" s="93" t="s">
        <v>903</v>
      </c>
      <c r="C632" s="117">
        <v>5</v>
      </c>
      <c r="D632" s="33"/>
      <c r="E632" s="115" t="s">
        <v>903</v>
      </c>
      <c r="F632" s="115">
        <v>5</v>
      </c>
      <c r="G632" s="105"/>
    </row>
    <row r="633" spans="1:7" ht="15.75" thickBot="1">
      <c r="A633" s="46" t="s">
        <v>293</v>
      </c>
      <c r="B633" s="94" t="s">
        <v>293</v>
      </c>
      <c r="C633" s="117">
        <v>162</v>
      </c>
      <c r="D633" s="33"/>
      <c r="E633" s="115" t="s">
        <v>293</v>
      </c>
      <c r="F633" s="115">
        <v>170</v>
      </c>
      <c r="G633" s="106"/>
    </row>
    <row r="634" spans="1:7" ht="15.75" thickBot="1">
      <c r="A634" s="46" t="s">
        <v>193</v>
      </c>
      <c r="B634" s="93" t="s">
        <v>193</v>
      </c>
      <c r="C634" s="117">
        <v>300</v>
      </c>
      <c r="D634" s="33"/>
      <c r="E634" s="115" t="s">
        <v>193</v>
      </c>
      <c r="F634" s="115">
        <v>317</v>
      </c>
      <c r="G634" s="105"/>
    </row>
    <row r="635" spans="1:7" ht="15.75" thickBot="1">
      <c r="A635" s="46" t="s">
        <v>375</v>
      </c>
      <c r="B635" s="94" t="s">
        <v>375</v>
      </c>
      <c r="C635" s="117">
        <v>103</v>
      </c>
      <c r="D635" s="33"/>
      <c r="E635" s="115" t="s">
        <v>375</v>
      </c>
      <c r="F635" s="115">
        <v>105</v>
      </c>
      <c r="G635" s="106"/>
    </row>
    <row r="636" spans="1:7" ht="15.75" thickBot="1">
      <c r="A636" s="46" t="s">
        <v>429</v>
      </c>
      <c r="B636" s="93" t="s">
        <v>429</v>
      </c>
      <c r="C636" s="117">
        <v>83</v>
      </c>
      <c r="D636" s="33"/>
      <c r="E636" s="115" t="s">
        <v>429</v>
      </c>
      <c r="F636" s="115">
        <v>84</v>
      </c>
      <c r="G636" s="105"/>
    </row>
    <row r="637" spans="1:7" ht="15.75" thickBot="1">
      <c r="A637" s="46" t="s">
        <v>436</v>
      </c>
      <c r="B637" s="94" t="s">
        <v>436</v>
      </c>
      <c r="C637" s="117">
        <v>82</v>
      </c>
      <c r="D637" s="33"/>
      <c r="E637" s="115" t="s">
        <v>436</v>
      </c>
      <c r="F637" s="115">
        <v>87</v>
      </c>
      <c r="G637" s="106"/>
    </row>
    <row r="638" spans="1:7" ht="15.75" thickBot="1">
      <c r="A638" s="46" t="s">
        <v>227</v>
      </c>
      <c r="B638" s="93" t="s">
        <v>227</v>
      </c>
      <c r="C638" s="117">
        <v>234</v>
      </c>
      <c r="D638" s="33"/>
      <c r="E638" s="115" t="s">
        <v>227</v>
      </c>
      <c r="F638" s="115">
        <v>254</v>
      </c>
      <c r="G638" s="105"/>
    </row>
    <row r="639" spans="1:7" ht="15.75" thickBot="1">
      <c r="A639" s="46" t="s">
        <v>404</v>
      </c>
      <c r="B639" s="94" t="s">
        <v>404</v>
      </c>
      <c r="C639" s="117">
        <v>88</v>
      </c>
      <c r="D639" s="33"/>
      <c r="E639" s="115" t="s">
        <v>404</v>
      </c>
      <c r="F639" s="115">
        <v>92</v>
      </c>
      <c r="G639" s="106"/>
    </row>
    <row r="640" spans="1:7" ht="15.75" thickBot="1">
      <c r="A640" s="46" t="s">
        <v>495</v>
      </c>
      <c r="B640" s="93" t="s">
        <v>495</v>
      </c>
      <c r="C640" s="117">
        <v>64</v>
      </c>
      <c r="D640" s="33"/>
      <c r="E640" s="115" t="s">
        <v>495</v>
      </c>
      <c r="F640" s="115">
        <v>66</v>
      </c>
      <c r="G640" s="105"/>
    </row>
    <row r="641" spans="1:7" ht="15.75" thickBot="1">
      <c r="A641" s="46" t="s">
        <v>704</v>
      </c>
      <c r="B641" s="94" t="s">
        <v>704</v>
      </c>
      <c r="C641" s="117">
        <v>28</v>
      </c>
      <c r="D641" s="33"/>
      <c r="E641" s="115" t="s">
        <v>704</v>
      </c>
      <c r="F641" s="115">
        <v>31</v>
      </c>
      <c r="G641" s="106"/>
    </row>
    <row r="642" spans="1:7" ht="15.75" thickBot="1">
      <c r="A642" s="46" t="s">
        <v>63</v>
      </c>
      <c r="B642" s="93" t="s">
        <v>63</v>
      </c>
      <c r="C642" s="118">
        <v>4566</v>
      </c>
      <c r="D642" s="111"/>
      <c r="E642" s="115" t="s">
        <v>63</v>
      </c>
      <c r="F642" s="116">
        <v>4837</v>
      </c>
      <c r="G642" s="108"/>
    </row>
    <row r="643" spans="1:7" ht="15.75" thickBot="1">
      <c r="A643" s="46" t="s">
        <v>533</v>
      </c>
      <c r="B643" s="94" t="s">
        <v>533</v>
      </c>
      <c r="C643" s="117">
        <v>58</v>
      </c>
      <c r="D643" s="33"/>
      <c r="E643" s="115" t="s">
        <v>533</v>
      </c>
      <c r="F643" s="115">
        <v>61</v>
      </c>
      <c r="G643" s="106"/>
    </row>
    <row r="644" spans="1:7" ht="15.75" thickBot="1">
      <c r="A644" s="46" t="s">
        <v>333</v>
      </c>
      <c r="B644" s="93" t="s">
        <v>333</v>
      </c>
      <c r="C644" s="117">
        <v>125</v>
      </c>
      <c r="D644" s="33"/>
      <c r="E644" s="115" t="s">
        <v>333</v>
      </c>
      <c r="F644" s="115">
        <v>133</v>
      </c>
      <c r="G644" s="105"/>
    </row>
    <row r="645" spans="1:7" ht="15.75" thickBot="1">
      <c r="A645" s="46" t="s">
        <v>258</v>
      </c>
      <c r="B645" s="94" t="s">
        <v>258</v>
      </c>
      <c r="C645" s="117">
        <v>200</v>
      </c>
      <c r="D645" s="33"/>
      <c r="E645" s="115" t="s">
        <v>258</v>
      </c>
      <c r="F645" s="115">
        <v>213</v>
      </c>
      <c r="G645" s="106"/>
    </row>
    <row r="646" spans="1:7" ht="15.75" thickBot="1">
      <c r="A646" s="46" t="s">
        <v>629</v>
      </c>
      <c r="B646" s="93" t="s">
        <v>629</v>
      </c>
      <c r="C646" s="117">
        <v>37</v>
      </c>
      <c r="D646" s="33"/>
      <c r="E646" s="115" t="s">
        <v>629</v>
      </c>
      <c r="F646" s="115">
        <v>40</v>
      </c>
      <c r="G646" s="105"/>
    </row>
    <row r="647" spans="1:7" ht="15.75" thickBot="1">
      <c r="A647" s="46" t="s">
        <v>64</v>
      </c>
      <c r="B647" s="94" t="s">
        <v>64</v>
      </c>
      <c r="C647" s="117">
        <v>46</v>
      </c>
      <c r="D647" s="33"/>
      <c r="E647" s="115" t="s">
        <v>64</v>
      </c>
      <c r="F647" s="115">
        <v>46</v>
      </c>
      <c r="G647" s="106"/>
    </row>
    <row r="648" spans="1:7" ht="15.75" thickBot="1">
      <c r="A648" s="46" t="s">
        <v>872</v>
      </c>
      <c r="B648" s="93" t="s">
        <v>872</v>
      </c>
      <c r="C648" s="117">
        <v>11</v>
      </c>
      <c r="D648" s="33"/>
      <c r="E648" s="115" t="s">
        <v>872</v>
      </c>
      <c r="F648" s="115">
        <v>12</v>
      </c>
      <c r="G648" s="105"/>
    </row>
    <row r="649" spans="1:7" ht="15.75" thickBot="1">
      <c r="A649" s="46" t="s">
        <v>567</v>
      </c>
      <c r="B649" s="94" t="s">
        <v>567</v>
      </c>
      <c r="C649" s="117">
        <v>52</v>
      </c>
      <c r="D649" s="33"/>
      <c r="E649" s="115" t="s">
        <v>567</v>
      </c>
      <c r="F649" s="115">
        <v>58</v>
      </c>
      <c r="G649" s="106"/>
    </row>
    <row r="650" spans="1:7" ht="15.75" thickBot="1">
      <c r="A650" s="46" t="s">
        <v>467</v>
      </c>
      <c r="B650" s="93" t="s">
        <v>467</v>
      </c>
      <c r="C650" s="117">
        <v>78</v>
      </c>
      <c r="D650" s="33"/>
      <c r="E650" s="115" t="s">
        <v>467</v>
      </c>
      <c r="F650" s="115">
        <v>80</v>
      </c>
      <c r="G650" s="105"/>
    </row>
    <row r="651" spans="1:7" ht="15.75" thickBot="1">
      <c r="A651" s="46" t="s">
        <v>368</v>
      </c>
      <c r="B651" s="94" t="s">
        <v>368</v>
      </c>
      <c r="C651" s="117">
        <v>112</v>
      </c>
      <c r="D651" s="33"/>
      <c r="E651" s="115" t="s">
        <v>368</v>
      </c>
      <c r="F651" s="115">
        <v>118</v>
      </c>
      <c r="G651" s="106"/>
    </row>
    <row r="652" spans="1:7" ht="15.75" thickBot="1">
      <c r="A652" s="46" t="s">
        <v>289</v>
      </c>
      <c r="B652" s="93" t="s">
        <v>289</v>
      </c>
      <c r="C652" s="117">
        <v>175</v>
      </c>
      <c r="D652" s="33"/>
      <c r="E652" s="115" t="s">
        <v>289</v>
      </c>
      <c r="F652" s="115">
        <v>179</v>
      </c>
      <c r="G652" s="105"/>
    </row>
    <row r="653" spans="1:7" ht="15.75" thickBot="1">
      <c r="A653" s="46" t="s">
        <v>298</v>
      </c>
      <c r="B653" s="94" t="s">
        <v>298</v>
      </c>
      <c r="C653" s="117">
        <v>154</v>
      </c>
      <c r="D653" s="33"/>
      <c r="E653" s="115" t="s">
        <v>298</v>
      </c>
      <c r="F653" s="115">
        <v>166</v>
      </c>
      <c r="G653" s="106"/>
    </row>
    <row r="654" spans="1:7" ht="15.75" thickBot="1">
      <c r="A654" s="46" t="s">
        <v>229</v>
      </c>
      <c r="B654" s="93" t="s">
        <v>229</v>
      </c>
      <c r="C654" s="117">
        <v>223</v>
      </c>
      <c r="D654" s="33"/>
      <c r="E654" s="115" t="s">
        <v>229</v>
      </c>
      <c r="F654" s="115">
        <v>243</v>
      </c>
      <c r="G654" s="105"/>
    </row>
    <row r="655" spans="1:7" ht="15.75" thickBot="1">
      <c r="A655" s="46" t="s">
        <v>507</v>
      </c>
      <c r="B655" s="94" t="s">
        <v>507</v>
      </c>
      <c r="C655" s="117">
        <v>66</v>
      </c>
      <c r="D655" s="33"/>
      <c r="E655" s="115" t="s">
        <v>507</v>
      </c>
      <c r="F655" s="115">
        <v>73</v>
      </c>
      <c r="G655" s="106"/>
    </row>
    <row r="656" spans="1:7" ht="15.75" thickBot="1">
      <c r="A656" s="46" t="s">
        <v>724</v>
      </c>
      <c r="B656" s="93" t="s">
        <v>724</v>
      </c>
      <c r="C656" s="117">
        <v>31</v>
      </c>
      <c r="D656" s="33"/>
      <c r="E656" s="115" t="s">
        <v>724</v>
      </c>
      <c r="F656" s="115">
        <v>40</v>
      </c>
      <c r="G656" s="105"/>
    </row>
    <row r="657" spans="1:7" ht="15.75" thickBot="1">
      <c r="A657" s="46" t="s">
        <v>769</v>
      </c>
      <c r="B657" s="94" t="s">
        <v>769</v>
      </c>
      <c r="C657" s="117">
        <v>23</v>
      </c>
      <c r="D657" s="33"/>
      <c r="E657" s="115" t="s">
        <v>769</v>
      </c>
      <c r="F657" s="115">
        <v>23</v>
      </c>
      <c r="G657" s="106"/>
    </row>
    <row r="658" spans="1:7" ht="15.75" thickBot="1">
      <c r="A658" s="46" t="s">
        <v>756</v>
      </c>
      <c r="B658" s="93" t="s">
        <v>756</v>
      </c>
      <c r="C658" s="117">
        <v>25</v>
      </c>
      <c r="D658" s="33"/>
      <c r="E658" s="115" t="s">
        <v>756</v>
      </c>
      <c r="F658" s="115">
        <v>27</v>
      </c>
      <c r="G658" s="105"/>
    </row>
    <row r="659" spans="1:7" ht="15.75" thickBot="1">
      <c r="A659" s="46" t="s">
        <v>407</v>
      </c>
      <c r="B659" s="94" t="s">
        <v>407</v>
      </c>
      <c r="C659" s="117">
        <v>99</v>
      </c>
      <c r="D659" s="33"/>
      <c r="E659" s="115" t="s">
        <v>407</v>
      </c>
      <c r="F659" s="115">
        <v>114</v>
      </c>
      <c r="G659" s="106"/>
    </row>
    <row r="660" spans="1:7" ht="15.75" thickBot="1">
      <c r="A660" s="46" t="s">
        <v>770</v>
      </c>
      <c r="B660" s="93" t="s">
        <v>770</v>
      </c>
      <c r="C660" s="117">
        <v>19</v>
      </c>
      <c r="D660" s="33"/>
      <c r="E660" s="115" t="s">
        <v>770</v>
      </c>
      <c r="F660" s="115">
        <v>22</v>
      </c>
      <c r="G660" s="105"/>
    </row>
    <row r="661" spans="1:7" ht="15.75" thickBot="1">
      <c r="A661" s="46" t="s">
        <v>498</v>
      </c>
      <c r="B661" s="94" t="s">
        <v>498</v>
      </c>
      <c r="C661" s="117">
        <v>69</v>
      </c>
      <c r="D661" s="33"/>
      <c r="E661" s="115" t="s">
        <v>498</v>
      </c>
      <c r="F661" s="115">
        <v>70</v>
      </c>
      <c r="G661" s="106"/>
    </row>
    <row r="662" spans="1:7" ht="15.75" thickBot="1">
      <c r="A662" s="46" t="s">
        <v>873</v>
      </c>
      <c r="B662" s="93" t="s">
        <v>873</v>
      </c>
      <c r="C662" s="117">
        <v>11</v>
      </c>
      <c r="D662" s="33"/>
      <c r="E662" s="115" t="s">
        <v>873</v>
      </c>
      <c r="F662" s="115">
        <v>11</v>
      </c>
      <c r="G662" s="105"/>
    </row>
    <row r="663" spans="1:7" ht="15.75" thickBot="1">
      <c r="A663" s="46" t="s">
        <v>488</v>
      </c>
      <c r="B663" s="94" t="s">
        <v>488</v>
      </c>
      <c r="C663" s="117">
        <v>72</v>
      </c>
      <c r="D663" s="33"/>
      <c r="E663" s="115" t="s">
        <v>488</v>
      </c>
      <c r="F663" s="115">
        <v>79</v>
      </c>
      <c r="G663" s="106"/>
    </row>
    <row r="664" spans="1:7" ht="15.75" thickBot="1">
      <c r="A664" s="46" t="s">
        <v>81</v>
      </c>
      <c r="B664" s="93" t="s">
        <v>81</v>
      </c>
      <c r="C664" s="118">
        <v>1502</v>
      </c>
      <c r="D664" s="111"/>
      <c r="E664" s="115" t="s">
        <v>81</v>
      </c>
      <c r="F664" s="116">
        <v>1599</v>
      </c>
      <c r="G664" s="108"/>
    </row>
    <row r="665" spans="1:7" ht="15.75" thickBot="1">
      <c r="A665" s="46" t="s">
        <v>437</v>
      </c>
      <c r="B665" s="94" t="s">
        <v>437</v>
      </c>
      <c r="C665" s="117">
        <v>102</v>
      </c>
      <c r="D665" s="33"/>
      <c r="E665" s="115" t="s">
        <v>437</v>
      </c>
      <c r="F665" s="115">
        <v>113</v>
      </c>
      <c r="G665" s="106"/>
    </row>
    <row r="666" spans="1:7" ht="15.75" thickBot="1">
      <c r="A666" s="46" t="s">
        <v>248</v>
      </c>
      <c r="B666" s="93" t="s">
        <v>248</v>
      </c>
      <c r="C666" s="117">
        <v>223</v>
      </c>
      <c r="D666" s="33"/>
      <c r="E666" s="115" t="s">
        <v>248</v>
      </c>
      <c r="F666" s="115">
        <v>235</v>
      </c>
      <c r="G666" s="105"/>
    </row>
    <row r="667" spans="1:7" ht="15.75" thickBot="1">
      <c r="A667" s="46" t="s">
        <v>160</v>
      </c>
      <c r="B667" s="94" t="s">
        <v>160</v>
      </c>
      <c r="C667" s="117">
        <v>404</v>
      </c>
      <c r="D667" s="33"/>
      <c r="E667" s="115" t="s">
        <v>160</v>
      </c>
      <c r="F667" s="115">
        <v>445</v>
      </c>
      <c r="G667" s="106"/>
    </row>
    <row r="668" spans="1:7" ht="15.75" thickBot="1">
      <c r="A668" s="46" t="s">
        <v>445</v>
      </c>
      <c r="B668" s="93" t="s">
        <v>445</v>
      </c>
      <c r="C668" s="117">
        <v>82</v>
      </c>
      <c r="D668" s="33"/>
      <c r="E668" s="115" t="s">
        <v>445</v>
      </c>
      <c r="F668" s="115">
        <v>85</v>
      </c>
      <c r="G668" s="105"/>
    </row>
    <row r="669" spans="1:7" ht="15.75" thickBot="1">
      <c r="A669" s="46" t="s">
        <v>191</v>
      </c>
      <c r="B669" s="94" t="s">
        <v>191</v>
      </c>
      <c r="C669" s="117">
        <v>301</v>
      </c>
      <c r="D669" s="33"/>
      <c r="E669" s="115" t="s">
        <v>191</v>
      </c>
      <c r="F669" s="115">
        <v>327</v>
      </c>
      <c r="G669" s="106"/>
    </row>
    <row r="670" spans="1:7" ht="15.75" thickBot="1">
      <c r="A670" s="46" t="s">
        <v>599</v>
      </c>
      <c r="B670" s="93" t="s">
        <v>599</v>
      </c>
      <c r="C670" s="117">
        <v>45</v>
      </c>
      <c r="D670" s="33"/>
      <c r="E670" s="115" t="s">
        <v>599</v>
      </c>
      <c r="F670" s="115">
        <v>51</v>
      </c>
      <c r="G670" s="105"/>
    </row>
    <row r="671" spans="1:7" ht="15.75" thickBot="1">
      <c r="A671" s="46" t="s">
        <v>713</v>
      </c>
      <c r="B671" s="94" t="s">
        <v>713</v>
      </c>
      <c r="C671" s="117">
        <v>26</v>
      </c>
      <c r="D671" s="33"/>
      <c r="E671" s="115" t="s">
        <v>713</v>
      </c>
      <c r="F671" s="115">
        <v>26</v>
      </c>
      <c r="G671" s="106"/>
    </row>
    <row r="672" spans="1:7" ht="15.75" thickBot="1">
      <c r="A672" s="46" t="s">
        <v>645</v>
      </c>
      <c r="B672" s="93" t="s">
        <v>645</v>
      </c>
      <c r="C672" s="117">
        <v>39</v>
      </c>
      <c r="D672" s="33"/>
      <c r="E672" s="115" t="s">
        <v>645</v>
      </c>
      <c r="F672" s="115">
        <v>44</v>
      </c>
      <c r="G672" s="105"/>
    </row>
    <row r="673" spans="1:7" ht="15.75" thickBot="1">
      <c r="A673" s="46" t="s">
        <v>370</v>
      </c>
      <c r="B673" s="94" t="s">
        <v>370</v>
      </c>
      <c r="C673" s="117">
        <v>107</v>
      </c>
      <c r="D673" s="33"/>
      <c r="E673" s="115" t="s">
        <v>370</v>
      </c>
      <c r="F673" s="115">
        <v>110</v>
      </c>
      <c r="G673" s="106"/>
    </row>
    <row r="674" spans="1:7" ht="15.75" thickBot="1">
      <c r="A674" s="46" t="s">
        <v>851</v>
      </c>
      <c r="B674" s="93" t="s">
        <v>851</v>
      </c>
      <c r="C674" s="117">
        <v>12</v>
      </c>
      <c r="D674" s="33"/>
      <c r="E674" s="115" t="s">
        <v>851</v>
      </c>
      <c r="F674" s="115">
        <v>12</v>
      </c>
      <c r="G674" s="105"/>
    </row>
    <row r="675" spans="1:7" ht="15.75" thickBot="1">
      <c r="A675" s="46" t="s">
        <v>800</v>
      </c>
      <c r="B675" s="94" t="s">
        <v>800</v>
      </c>
      <c r="C675" s="117">
        <v>19</v>
      </c>
      <c r="D675" s="33"/>
      <c r="E675" s="115" t="s">
        <v>800</v>
      </c>
      <c r="F675" s="115">
        <v>21</v>
      </c>
      <c r="G675" s="106"/>
    </row>
    <row r="676" spans="1:7" ht="15.75" thickBot="1">
      <c r="A676" s="46" t="s">
        <v>757</v>
      </c>
      <c r="B676" s="93" t="s">
        <v>757</v>
      </c>
      <c r="C676" s="117">
        <v>23</v>
      </c>
      <c r="D676" s="33"/>
      <c r="E676" s="115" t="s">
        <v>757</v>
      </c>
      <c r="F676" s="115">
        <v>24</v>
      </c>
      <c r="G676" s="105"/>
    </row>
    <row r="677" spans="1:7" ht="15.75" thickBot="1">
      <c r="A677" s="46" t="s">
        <v>729</v>
      </c>
      <c r="B677" s="94" t="s">
        <v>729</v>
      </c>
      <c r="C677" s="117">
        <v>24</v>
      </c>
      <c r="D677" s="33"/>
      <c r="E677" s="115" t="s">
        <v>729</v>
      </c>
      <c r="F677" s="115">
        <v>24</v>
      </c>
      <c r="G677" s="106"/>
    </row>
    <row r="678" spans="1:7" ht="15.75" thickBot="1">
      <c r="A678" s="46" t="s">
        <v>534</v>
      </c>
      <c r="B678" s="93" t="s">
        <v>534</v>
      </c>
      <c r="C678" s="117">
        <v>64</v>
      </c>
      <c r="D678" s="33"/>
      <c r="E678" s="115" t="s">
        <v>534</v>
      </c>
      <c r="F678" s="115">
        <v>65</v>
      </c>
      <c r="G678" s="105"/>
    </row>
    <row r="679" spans="1:7" ht="15.75" thickBot="1">
      <c r="A679" s="46" t="s">
        <v>361</v>
      </c>
      <c r="B679" s="94" t="s">
        <v>361</v>
      </c>
      <c r="C679" s="117">
        <v>125</v>
      </c>
      <c r="D679" s="33"/>
      <c r="E679" s="115" t="s">
        <v>361</v>
      </c>
      <c r="F679" s="115">
        <v>131</v>
      </c>
      <c r="G679" s="106"/>
    </row>
    <row r="680" spans="1:7" ht="15.75" thickBot="1">
      <c r="A680" s="46" t="s">
        <v>70</v>
      </c>
      <c r="B680" s="93" t="s">
        <v>70</v>
      </c>
      <c r="C680" s="118">
        <v>2845</v>
      </c>
      <c r="D680" s="111"/>
      <c r="E680" s="115" t="s">
        <v>70</v>
      </c>
      <c r="F680" s="116">
        <v>3083</v>
      </c>
      <c r="G680" s="108"/>
    </row>
    <row r="681" spans="1:7" ht="15.75" thickBot="1">
      <c r="A681" s="46" t="s">
        <v>341</v>
      </c>
      <c r="B681" s="94" t="s">
        <v>341</v>
      </c>
      <c r="C681" s="117">
        <v>123</v>
      </c>
      <c r="D681" s="33"/>
      <c r="E681" s="115" t="s">
        <v>341</v>
      </c>
      <c r="F681" s="115">
        <v>130</v>
      </c>
      <c r="G681" s="106"/>
    </row>
    <row r="682" spans="1:7" ht="15.75" thickBot="1">
      <c r="A682" s="46" t="s">
        <v>553</v>
      </c>
      <c r="B682" s="93" t="s">
        <v>553</v>
      </c>
      <c r="C682" s="117">
        <v>59</v>
      </c>
      <c r="D682" s="33"/>
      <c r="E682" s="115" t="s">
        <v>553</v>
      </c>
      <c r="F682" s="115">
        <v>63</v>
      </c>
      <c r="G682" s="105"/>
    </row>
    <row r="683" spans="1:7" ht="15.75" thickBot="1">
      <c r="A683" s="46" t="s">
        <v>514</v>
      </c>
      <c r="B683" s="94" t="s">
        <v>514</v>
      </c>
      <c r="C683" s="117">
        <v>68</v>
      </c>
      <c r="D683" s="33"/>
      <c r="E683" s="115" t="s">
        <v>514</v>
      </c>
      <c r="F683" s="115">
        <v>69</v>
      </c>
      <c r="G683" s="106"/>
    </row>
    <row r="684" spans="1:7" ht="15.75" thickBot="1">
      <c r="A684" s="46" t="s">
        <v>438</v>
      </c>
      <c r="B684" s="93" t="s">
        <v>438</v>
      </c>
      <c r="C684" s="117">
        <v>86</v>
      </c>
      <c r="D684" s="33"/>
      <c r="E684" s="115" t="s">
        <v>438</v>
      </c>
      <c r="F684" s="115">
        <v>94</v>
      </c>
      <c r="G684" s="105"/>
    </row>
    <row r="685" spans="1:7" ht="15.75" thickBot="1">
      <c r="A685" s="46" t="s">
        <v>410</v>
      </c>
      <c r="B685" s="94" t="s">
        <v>410</v>
      </c>
      <c r="C685" s="117">
        <v>89</v>
      </c>
      <c r="D685" s="33"/>
      <c r="E685" s="115" t="s">
        <v>410</v>
      </c>
      <c r="F685" s="115">
        <v>95</v>
      </c>
      <c r="G685" s="106"/>
    </row>
    <row r="686" spans="1:7" ht="15.75" thickBot="1">
      <c r="A686" s="46" t="s">
        <v>771</v>
      </c>
      <c r="B686" s="93" t="s">
        <v>771</v>
      </c>
      <c r="C686" s="117">
        <v>21</v>
      </c>
      <c r="D686" s="33"/>
      <c r="E686" s="115" t="s">
        <v>771</v>
      </c>
      <c r="F686" s="115">
        <v>23</v>
      </c>
      <c r="G686" s="105"/>
    </row>
    <row r="687" spans="1:7" ht="15.75" thickBot="1">
      <c r="A687" s="46" t="s">
        <v>388</v>
      </c>
      <c r="B687" s="94" t="s">
        <v>388</v>
      </c>
      <c r="C687" s="117">
        <v>98</v>
      </c>
      <c r="D687" s="33"/>
      <c r="E687" s="115" t="s">
        <v>388</v>
      </c>
      <c r="F687" s="115">
        <v>101</v>
      </c>
      <c r="G687" s="106"/>
    </row>
    <row r="688" spans="1:7" ht="15.75" thickBot="1">
      <c r="A688" s="46" t="s">
        <v>544</v>
      </c>
      <c r="B688" s="93" t="s">
        <v>544</v>
      </c>
      <c r="C688" s="117">
        <v>57</v>
      </c>
      <c r="D688" s="33"/>
      <c r="E688" s="115" t="s">
        <v>544</v>
      </c>
      <c r="F688" s="115">
        <v>59</v>
      </c>
      <c r="G688" s="105"/>
    </row>
    <row r="689" spans="1:7" ht="15.75" thickBot="1">
      <c r="A689" s="46" t="s">
        <v>772</v>
      </c>
      <c r="B689" s="94" t="s">
        <v>772</v>
      </c>
      <c r="C689" s="117">
        <v>25</v>
      </c>
      <c r="D689" s="33"/>
      <c r="E689" s="115" t="s">
        <v>772</v>
      </c>
      <c r="F689" s="115">
        <v>25</v>
      </c>
      <c r="G689" s="106"/>
    </row>
    <row r="690" spans="1:7" ht="15.75" thickBot="1">
      <c r="A690" s="46" t="s">
        <v>148</v>
      </c>
      <c r="B690" s="93" t="s">
        <v>148</v>
      </c>
      <c r="C690" s="117">
        <v>434</v>
      </c>
      <c r="D690" s="33"/>
      <c r="E690" s="115" t="s">
        <v>148</v>
      </c>
      <c r="F690" s="115">
        <v>468</v>
      </c>
      <c r="G690" s="105"/>
    </row>
    <row r="691" spans="1:7" ht="15.75" thickBot="1">
      <c r="A691" s="46" t="s">
        <v>773</v>
      </c>
      <c r="B691" s="94" t="s">
        <v>773</v>
      </c>
      <c r="C691" s="117">
        <v>19</v>
      </c>
      <c r="D691" s="33"/>
      <c r="E691" s="115" t="s">
        <v>773</v>
      </c>
      <c r="F691" s="115">
        <v>19</v>
      </c>
      <c r="G691" s="106"/>
    </row>
    <row r="692" spans="1:7" ht="15.75" thickBot="1">
      <c r="A692" s="46" t="s">
        <v>302</v>
      </c>
      <c r="B692" s="93" t="s">
        <v>302</v>
      </c>
      <c r="C692" s="117">
        <v>174</v>
      </c>
      <c r="D692" s="33"/>
      <c r="E692" s="115" t="s">
        <v>302</v>
      </c>
      <c r="F692" s="115">
        <v>194</v>
      </c>
      <c r="G692" s="105"/>
    </row>
    <row r="693" spans="1:7" ht="15.75" thickBot="1">
      <c r="A693" s="46" t="s">
        <v>462</v>
      </c>
      <c r="B693" s="94" t="s">
        <v>462</v>
      </c>
      <c r="C693" s="117">
        <v>82</v>
      </c>
      <c r="D693" s="33"/>
      <c r="E693" s="115" t="s">
        <v>462</v>
      </c>
      <c r="F693" s="115">
        <v>82</v>
      </c>
      <c r="G693" s="106"/>
    </row>
    <row r="694" spans="1:7" ht="15.75" thickBot="1">
      <c r="A694" s="46" t="s">
        <v>785</v>
      </c>
      <c r="B694" s="93" t="s">
        <v>785</v>
      </c>
      <c r="C694" s="117">
        <v>20</v>
      </c>
      <c r="D694" s="33"/>
      <c r="E694" s="115" t="s">
        <v>785</v>
      </c>
      <c r="F694" s="115">
        <v>22</v>
      </c>
      <c r="G694" s="105"/>
    </row>
    <row r="695" spans="1:7" ht="15.75" thickBot="1">
      <c r="A695" s="46" t="s">
        <v>750</v>
      </c>
      <c r="B695" s="94" t="s">
        <v>750</v>
      </c>
      <c r="C695" s="117">
        <v>24</v>
      </c>
      <c r="D695" s="33"/>
      <c r="E695" s="115" t="s">
        <v>750</v>
      </c>
      <c r="F695" s="115">
        <v>24</v>
      </c>
      <c r="G695" s="106"/>
    </row>
    <row r="696" spans="1:7" ht="15.75" thickBot="1">
      <c r="A696" s="46" t="s">
        <v>568</v>
      </c>
      <c r="B696" s="93" t="s">
        <v>568</v>
      </c>
      <c r="C696" s="117">
        <v>56</v>
      </c>
      <c r="D696" s="33"/>
      <c r="E696" s="115" t="s">
        <v>568</v>
      </c>
      <c r="F696" s="115">
        <v>57</v>
      </c>
      <c r="G696" s="105"/>
    </row>
    <row r="697" spans="1:7" ht="15.75" thickBot="1">
      <c r="A697" s="46" t="s">
        <v>893</v>
      </c>
      <c r="B697" s="94" t="s">
        <v>893</v>
      </c>
      <c r="C697" s="117">
        <v>6</v>
      </c>
      <c r="D697" s="33"/>
      <c r="E697" s="115" t="s">
        <v>893</v>
      </c>
      <c r="F697" s="115">
        <v>6</v>
      </c>
      <c r="G697" s="106"/>
    </row>
    <row r="698" spans="1:7" ht="15.75" thickBot="1">
      <c r="A698" s="46" t="s">
        <v>600</v>
      </c>
      <c r="B698" s="93" t="s">
        <v>600</v>
      </c>
      <c r="C698" s="117">
        <v>43</v>
      </c>
      <c r="D698" s="33"/>
      <c r="E698" s="115" t="s">
        <v>600</v>
      </c>
      <c r="F698" s="115">
        <v>44</v>
      </c>
      <c r="G698" s="105"/>
    </row>
    <row r="699" spans="1:7" ht="15.75" thickBot="1">
      <c r="A699" s="46" t="s">
        <v>453</v>
      </c>
      <c r="B699" s="94" t="s">
        <v>453</v>
      </c>
      <c r="C699" s="117">
        <v>75</v>
      </c>
      <c r="D699" s="33"/>
      <c r="E699" s="115" t="s">
        <v>453</v>
      </c>
      <c r="F699" s="115">
        <v>78</v>
      </c>
      <c r="G699" s="106"/>
    </row>
    <row r="700" spans="1:7" ht="15.75" thickBot="1">
      <c r="A700" s="46" t="s">
        <v>203</v>
      </c>
      <c r="B700" s="93" t="s">
        <v>203</v>
      </c>
      <c r="C700" s="117">
        <v>278</v>
      </c>
      <c r="D700" s="33"/>
      <c r="E700" s="115" t="s">
        <v>203</v>
      </c>
      <c r="F700" s="115">
        <v>297</v>
      </c>
      <c r="G700" s="105"/>
    </row>
    <row r="701" spans="1:7" ht="15.75" thickBot="1">
      <c r="A701" s="46" t="s">
        <v>252</v>
      </c>
      <c r="B701" s="94" t="s">
        <v>252</v>
      </c>
      <c r="C701" s="117">
        <v>201</v>
      </c>
      <c r="D701" s="33"/>
      <c r="E701" s="115" t="s">
        <v>252</v>
      </c>
      <c r="F701" s="115">
        <v>210</v>
      </c>
      <c r="G701" s="106"/>
    </row>
    <row r="702" spans="1:7" ht="15.75" thickBot="1">
      <c r="A702" s="46" t="s">
        <v>714</v>
      </c>
      <c r="B702" s="93" t="s">
        <v>714</v>
      </c>
      <c r="C702" s="117">
        <v>27</v>
      </c>
      <c r="D702" s="33"/>
      <c r="E702" s="115" t="s">
        <v>714</v>
      </c>
      <c r="F702" s="115">
        <v>27</v>
      </c>
      <c r="G702" s="105"/>
    </row>
    <row r="703" spans="1:7" ht="15.75" thickBot="1">
      <c r="A703" s="46" t="s">
        <v>265</v>
      </c>
      <c r="B703" s="94" t="s">
        <v>265</v>
      </c>
      <c r="C703" s="117">
        <v>182</v>
      </c>
      <c r="D703" s="33"/>
      <c r="E703" s="115" t="s">
        <v>265</v>
      </c>
      <c r="F703" s="115">
        <v>188</v>
      </c>
      <c r="G703" s="106"/>
    </row>
    <row r="704" spans="1:7" ht="15.75" thickBot="1">
      <c r="A704" s="46" t="s">
        <v>594</v>
      </c>
      <c r="B704" s="93" t="s">
        <v>594</v>
      </c>
      <c r="C704" s="117">
        <v>50</v>
      </c>
      <c r="D704" s="33"/>
      <c r="E704" s="115" t="s">
        <v>594</v>
      </c>
      <c r="F704" s="115">
        <v>54</v>
      </c>
      <c r="G704" s="105"/>
    </row>
    <row r="705" spans="1:7" ht="15.75" thickBot="1">
      <c r="A705" s="46" t="s">
        <v>740</v>
      </c>
      <c r="B705" s="94" t="s">
        <v>740</v>
      </c>
      <c r="C705" s="117">
        <v>22</v>
      </c>
      <c r="D705" s="33"/>
      <c r="E705" s="115" t="s">
        <v>740</v>
      </c>
      <c r="F705" s="115">
        <v>23</v>
      </c>
      <c r="G705" s="106"/>
    </row>
    <row r="706" spans="1:7" ht="15.75" thickBot="1">
      <c r="A706" s="46" t="s">
        <v>613</v>
      </c>
      <c r="B706" s="93" t="s">
        <v>613</v>
      </c>
      <c r="C706" s="117">
        <v>47</v>
      </c>
      <c r="D706" s="33"/>
      <c r="E706" s="115" t="s">
        <v>613</v>
      </c>
      <c r="F706" s="115">
        <v>49</v>
      </c>
      <c r="G706" s="105"/>
    </row>
    <row r="707" spans="1:7" ht="15.75" thickBot="1">
      <c r="A707" s="46" t="s">
        <v>421</v>
      </c>
      <c r="B707" s="94" t="s">
        <v>421</v>
      </c>
      <c r="C707" s="117">
        <v>85</v>
      </c>
      <c r="D707" s="33"/>
      <c r="E707" s="115" t="s">
        <v>421</v>
      </c>
      <c r="F707" s="115">
        <v>92</v>
      </c>
      <c r="G707" s="106"/>
    </row>
    <row r="708" spans="1:7" ht="15.75" thickBot="1">
      <c r="A708" s="46" t="s">
        <v>101</v>
      </c>
      <c r="B708" s="93" t="s">
        <v>101</v>
      </c>
      <c r="C708" s="117">
        <v>917</v>
      </c>
      <c r="D708" s="33"/>
      <c r="E708" s="115" t="s">
        <v>101</v>
      </c>
      <c r="F708" s="115">
        <v>969</v>
      </c>
      <c r="G708" s="105"/>
    </row>
    <row r="709" spans="1:7" ht="15.75" thickBot="1">
      <c r="A709" s="46" t="s">
        <v>886</v>
      </c>
      <c r="B709" s="94" t="s">
        <v>886</v>
      </c>
      <c r="C709" s="117">
        <v>8</v>
      </c>
      <c r="D709" s="33"/>
      <c r="E709" s="115" t="s">
        <v>886</v>
      </c>
      <c r="F709" s="115">
        <v>8</v>
      </c>
      <c r="G709" s="106"/>
    </row>
    <row r="710" spans="1:7" ht="15.75" thickBot="1">
      <c r="A710" s="46" t="s">
        <v>908</v>
      </c>
      <c r="B710" s="93" t="s">
        <v>908</v>
      </c>
      <c r="C710" s="117">
        <v>5</v>
      </c>
      <c r="D710" s="33"/>
      <c r="E710" s="115" t="s">
        <v>908</v>
      </c>
      <c r="F710" s="115">
        <v>5</v>
      </c>
      <c r="G710" s="105"/>
    </row>
    <row r="711" spans="1:7" ht="15.75" thickBot="1">
      <c r="A711" s="46" t="s">
        <v>730</v>
      </c>
      <c r="B711" s="94" t="s">
        <v>730</v>
      </c>
      <c r="C711" s="117">
        <v>23</v>
      </c>
      <c r="D711" s="33"/>
      <c r="E711" s="115" t="s">
        <v>730</v>
      </c>
      <c r="F711" s="115">
        <v>24</v>
      </c>
      <c r="G711" s="106"/>
    </row>
    <row r="712" spans="1:7" ht="15.75" thickBot="1">
      <c r="A712" s="46" t="s">
        <v>145</v>
      </c>
      <c r="B712" s="93" t="s">
        <v>145</v>
      </c>
      <c r="C712" s="117">
        <v>454</v>
      </c>
      <c r="D712" s="33"/>
      <c r="E712" s="115" t="s">
        <v>145</v>
      </c>
      <c r="F712" s="115">
        <v>484</v>
      </c>
      <c r="G712" s="105"/>
    </row>
    <row r="713" spans="1:7" ht="15.75" thickBot="1">
      <c r="A713" s="46" t="s">
        <v>399</v>
      </c>
      <c r="B713" s="94" t="s">
        <v>399</v>
      </c>
      <c r="C713" s="117">
        <v>96</v>
      </c>
      <c r="D713" s="33"/>
      <c r="E713" s="115" t="s">
        <v>399</v>
      </c>
      <c r="F713" s="115">
        <v>98</v>
      </c>
      <c r="G713" s="106"/>
    </row>
    <row r="714" spans="1:7" ht="15.75" thickBot="1">
      <c r="A714" s="46" t="s">
        <v>741</v>
      </c>
      <c r="B714" s="93" t="s">
        <v>741</v>
      </c>
      <c r="C714" s="117">
        <v>23</v>
      </c>
      <c r="D714" s="33"/>
      <c r="E714" s="115" t="s">
        <v>741</v>
      </c>
      <c r="F714" s="115">
        <v>23</v>
      </c>
      <c r="G714" s="105"/>
    </row>
    <row r="715" spans="1:7" ht="15.75" thickBot="1">
      <c r="A715" s="46" t="s">
        <v>774</v>
      </c>
      <c r="B715" s="94" t="s">
        <v>774</v>
      </c>
      <c r="C715" s="117">
        <v>21</v>
      </c>
      <c r="D715" s="33"/>
      <c r="E715" s="115" t="s">
        <v>774</v>
      </c>
      <c r="F715" s="115">
        <v>20</v>
      </c>
      <c r="G715" s="106"/>
    </row>
    <row r="716" spans="1:7" ht="15.75" thickBot="1">
      <c r="A716" s="46" t="s">
        <v>315</v>
      </c>
      <c r="B716" s="93" t="s">
        <v>315</v>
      </c>
      <c r="C716" s="117">
        <v>140</v>
      </c>
      <c r="D716" s="33"/>
      <c r="E716" s="115" t="s">
        <v>315</v>
      </c>
      <c r="F716" s="115">
        <v>149</v>
      </c>
      <c r="G716" s="105"/>
    </row>
    <row r="717" spans="1:7" ht="15.75" thickBot="1">
      <c r="A717" s="46" t="s">
        <v>595</v>
      </c>
      <c r="B717" s="94" t="s">
        <v>595</v>
      </c>
      <c r="C717" s="117">
        <v>42</v>
      </c>
      <c r="D717" s="33"/>
      <c r="E717" s="115" t="s">
        <v>595</v>
      </c>
      <c r="F717" s="115">
        <v>42</v>
      </c>
      <c r="G717" s="106"/>
    </row>
    <row r="718" spans="1:7" ht="15.75" thickBot="1">
      <c r="A718" s="46" t="s">
        <v>175</v>
      </c>
      <c r="B718" s="93" t="s">
        <v>175</v>
      </c>
      <c r="C718" s="117">
        <v>361</v>
      </c>
      <c r="D718" s="33"/>
      <c r="E718" s="115" t="s">
        <v>175</v>
      </c>
      <c r="F718" s="115">
        <v>382</v>
      </c>
      <c r="G718" s="105"/>
    </row>
    <row r="719" spans="1:7" ht="15.75" thickBot="1">
      <c r="A719" s="46" t="s">
        <v>621</v>
      </c>
      <c r="B719" s="94" t="s">
        <v>621</v>
      </c>
      <c r="C719" s="117">
        <v>40</v>
      </c>
      <c r="D719" s="33"/>
      <c r="E719" s="115" t="s">
        <v>621</v>
      </c>
      <c r="F719" s="115">
        <v>40</v>
      </c>
      <c r="G719" s="106"/>
    </row>
    <row r="720" spans="1:7" ht="15.75" thickBot="1">
      <c r="A720" s="46" t="s">
        <v>646</v>
      </c>
      <c r="B720" s="93" t="s">
        <v>646</v>
      </c>
      <c r="C720" s="117">
        <v>38</v>
      </c>
      <c r="D720" s="33"/>
      <c r="E720" s="115" t="s">
        <v>646</v>
      </c>
      <c r="F720" s="115">
        <v>40</v>
      </c>
      <c r="G720" s="105"/>
    </row>
    <row r="721" spans="1:7" ht="15.75" thickBot="1">
      <c r="A721" s="46" t="s">
        <v>475</v>
      </c>
      <c r="B721" s="94" t="s">
        <v>475</v>
      </c>
      <c r="C721" s="117">
        <v>68</v>
      </c>
      <c r="D721" s="33"/>
      <c r="E721" s="115" t="s">
        <v>475</v>
      </c>
      <c r="F721" s="115">
        <v>68</v>
      </c>
      <c r="G721" s="106"/>
    </row>
    <row r="722" spans="1:7" ht="15.75" thickBot="1">
      <c r="A722" s="46" t="s">
        <v>371</v>
      </c>
      <c r="B722" s="93" t="s">
        <v>371</v>
      </c>
      <c r="C722" s="117">
        <v>107</v>
      </c>
      <c r="D722" s="33"/>
      <c r="E722" s="115" t="s">
        <v>371</v>
      </c>
      <c r="F722" s="115">
        <v>111</v>
      </c>
      <c r="G722" s="105"/>
    </row>
    <row r="723" spans="1:7" ht="15.75" thickBot="1">
      <c r="A723" s="46" t="s">
        <v>874</v>
      </c>
      <c r="B723" s="94" t="s">
        <v>874</v>
      </c>
      <c r="C723" s="117">
        <v>9</v>
      </c>
      <c r="D723" s="33"/>
      <c r="E723" s="115" t="s">
        <v>874</v>
      </c>
      <c r="F723" s="115">
        <v>9</v>
      </c>
      <c r="G723" s="106"/>
    </row>
    <row r="724" spans="1:7" ht="15.75" thickBot="1">
      <c r="A724" s="46" t="s">
        <v>835</v>
      </c>
      <c r="B724" s="93" t="s">
        <v>835</v>
      </c>
      <c r="C724" s="117">
        <v>16</v>
      </c>
      <c r="D724" s="33"/>
      <c r="E724" s="115" t="s">
        <v>835</v>
      </c>
      <c r="F724" s="115">
        <v>17</v>
      </c>
      <c r="G724" s="105"/>
    </row>
    <row r="725" spans="1:7" ht="15.75" thickBot="1">
      <c r="A725" s="46" t="s">
        <v>559</v>
      </c>
      <c r="B725" s="94" t="s">
        <v>559</v>
      </c>
      <c r="C725" s="117">
        <v>51</v>
      </c>
      <c r="D725" s="33"/>
      <c r="E725" s="115" t="s">
        <v>559</v>
      </c>
      <c r="F725" s="115">
        <v>55</v>
      </c>
      <c r="G725" s="106"/>
    </row>
    <row r="726" spans="1:7" ht="15.75" thickBot="1">
      <c r="A726" s="46" t="s">
        <v>319</v>
      </c>
      <c r="B726" s="93" t="s">
        <v>319</v>
      </c>
      <c r="C726" s="117">
        <v>137</v>
      </c>
      <c r="D726" s="33"/>
      <c r="E726" s="115" t="s">
        <v>319</v>
      </c>
      <c r="F726" s="115">
        <v>143</v>
      </c>
      <c r="G726" s="105"/>
    </row>
    <row r="727" spans="1:7" ht="15.75" thickBot="1">
      <c r="A727" s="46" t="s">
        <v>430</v>
      </c>
      <c r="B727" s="94" t="s">
        <v>430</v>
      </c>
      <c r="C727" s="117">
        <v>90</v>
      </c>
      <c r="D727" s="33"/>
      <c r="E727" s="115" t="s">
        <v>430</v>
      </c>
      <c r="F727" s="115">
        <v>96</v>
      </c>
      <c r="G727" s="106"/>
    </row>
    <row r="728" spans="1:7" ht="15.75" thickBot="1">
      <c r="A728" s="46" t="s">
        <v>786</v>
      </c>
      <c r="B728" s="93" t="s">
        <v>786</v>
      </c>
      <c r="C728" s="117">
        <v>20</v>
      </c>
      <c r="D728" s="33"/>
      <c r="E728" s="115" t="s">
        <v>786</v>
      </c>
      <c r="F728" s="115">
        <v>20</v>
      </c>
      <c r="G728" s="105"/>
    </row>
    <row r="729" spans="1:7" ht="15.75" thickBot="1">
      <c r="A729" s="46" t="s">
        <v>149</v>
      </c>
      <c r="B729" s="94" t="s">
        <v>149</v>
      </c>
      <c r="C729" s="117">
        <v>420</v>
      </c>
      <c r="D729" s="33"/>
      <c r="E729" s="115" t="s">
        <v>149</v>
      </c>
      <c r="F729" s="115">
        <v>440</v>
      </c>
      <c r="G729" s="106"/>
    </row>
    <row r="730" spans="1:7" ht="15.75" thickBot="1">
      <c r="A730" s="46" t="s">
        <v>116</v>
      </c>
      <c r="B730" s="93" t="s">
        <v>116</v>
      </c>
      <c r="C730" s="117">
        <v>699</v>
      </c>
      <c r="D730" s="33"/>
      <c r="E730" s="115" t="s">
        <v>116</v>
      </c>
      <c r="F730" s="115">
        <v>731</v>
      </c>
      <c r="G730" s="105"/>
    </row>
    <row r="731" spans="1:7" ht="15.75" thickBot="1">
      <c r="A731" s="46" t="s">
        <v>272</v>
      </c>
      <c r="B731" s="94" t="s">
        <v>272</v>
      </c>
      <c r="C731" s="117">
        <v>178</v>
      </c>
      <c r="D731" s="33"/>
      <c r="E731" s="115" t="s">
        <v>272</v>
      </c>
      <c r="F731" s="115">
        <v>184</v>
      </c>
      <c r="G731" s="106"/>
    </row>
    <row r="732" spans="1:7" ht="15.75" thickBot="1">
      <c r="A732" s="46" t="s">
        <v>818</v>
      </c>
      <c r="B732" s="93" t="s">
        <v>818</v>
      </c>
      <c r="C732" s="117">
        <v>16</v>
      </c>
      <c r="D732" s="33"/>
      <c r="E732" s="115" t="s">
        <v>818</v>
      </c>
      <c r="F732" s="115">
        <v>16</v>
      </c>
      <c r="G732" s="105"/>
    </row>
    <row r="733" spans="1:7" ht="15.75" thickBot="1">
      <c r="A733" s="46" t="s">
        <v>775</v>
      </c>
      <c r="B733" s="94" t="s">
        <v>775</v>
      </c>
      <c r="C733" s="117">
        <v>24</v>
      </c>
      <c r="D733" s="33"/>
      <c r="E733" s="115" t="s">
        <v>775</v>
      </c>
      <c r="F733" s="115">
        <v>24</v>
      </c>
      <c r="G733" s="106"/>
    </row>
    <row r="734" spans="1:7" ht="15.75" thickBot="1">
      <c r="A734" s="46" t="s">
        <v>575</v>
      </c>
      <c r="B734" s="93" t="s">
        <v>575</v>
      </c>
      <c r="C734" s="117">
        <v>54</v>
      </c>
      <c r="D734" s="33"/>
      <c r="E734" s="115" t="s">
        <v>575</v>
      </c>
      <c r="F734" s="115">
        <v>55</v>
      </c>
      <c r="G734" s="105"/>
    </row>
    <row r="735" spans="1:7" ht="15.75" thickBot="1">
      <c r="A735" s="46" t="s">
        <v>776</v>
      </c>
      <c r="B735" s="94" t="s">
        <v>776</v>
      </c>
      <c r="C735" s="117">
        <v>19</v>
      </c>
      <c r="D735" s="33"/>
      <c r="E735" s="115" t="s">
        <v>776</v>
      </c>
      <c r="F735" s="115">
        <v>21</v>
      </c>
      <c r="G735" s="106"/>
    </row>
    <row r="736" spans="1:7" ht="15.75" thickBot="1">
      <c r="A736" s="46" t="s">
        <v>98</v>
      </c>
      <c r="B736" s="93" t="s">
        <v>98</v>
      </c>
      <c r="C736" s="117">
        <v>980</v>
      </c>
      <c r="D736" s="33"/>
      <c r="E736" s="115" t="s">
        <v>98</v>
      </c>
      <c r="F736" s="116">
        <v>1048</v>
      </c>
      <c r="G736" s="105"/>
    </row>
    <row r="737" spans="1:7" ht="15.75" thickBot="1">
      <c r="A737" s="46" t="s">
        <v>535</v>
      </c>
      <c r="B737" s="94" t="s">
        <v>535</v>
      </c>
      <c r="C737" s="117">
        <v>67</v>
      </c>
      <c r="D737" s="33"/>
      <c r="E737" s="115" t="s">
        <v>535</v>
      </c>
      <c r="F737" s="115">
        <v>73</v>
      </c>
      <c r="G737" s="106"/>
    </row>
    <row r="738" spans="1:7" ht="15.75" thickBot="1">
      <c r="A738" s="46" t="s">
        <v>630</v>
      </c>
      <c r="B738" s="93" t="s">
        <v>630</v>
      </c>
      <c r="C738" s="117">
        <v>42</v>
      </c>
      <c r="D738" s="33"/>
      <c r="E738" s="115" t="s">
        <v>630</v>
      </c>
      <c r="F738" s="115">
        <v>44</v>
      </c>
      <c r="G738" s="105"/>
    </row>
    <row r="739" spans="1:7" ht="15.75" thickBot="1">
      <c r="A739" s="46" t="s">
        <v>569</v>
      </c>
      <c r="B739" s="94" t="s">
        <v>569</v>
      </c>
      <c r="C739" s="117">
        <v>55</v>
      </c>
      <c r="D739" s="33"/>
      <c r="E739" s="115" t="s">
        <v>569</v>
      </c>
      <c r="F739" s="115">
        <v>60</v>
      </c>
      <c r="G739" s="106"/>
    </row>
    <row r="740" spans="1:7" ht="15.75" thickBot="1">
      <c r="A740" s="46" t="s">
        <v>894</v>
      </c>
      <c r="B740" s="93" t="s">
        <v>894</v>
      </c>
      <c r="C740" s="117">
        <v>7</v>
      </c>
      <c r="D740" s="33"/>
      <c r="E740" s="115" t="s">
        <v>894</v>
      </c>
      <c r="F740" s="115">
        <v>7</v>
      </c>
      <c r="G740" s="105"/>
    </row>
    <row r="741" spans="1:7" ht="15.75" thickBot="1">
      <c r="A741" s="46" t="s">
        <v>787</v>
      </c>
      <c r="B741" s="94" t="s">
        <v>787</v>
      </c>
      <c r="C741" s="117">
        <v>32</v>
      </c>
      <c r="D741" s="33"/>
      <c r="E741" s="115" t="s">
        <v>787</v>
      </c>
      <c r="F741" s="115">
        <v>38</v>
      </c>
      <c r="G741" s="106"/>
    </row>
    <row r="742" spans="1:7" ht="15.75" thickBot="1">
      <c r="A742" s="46" t="s">
        <v>286</v>
      </c>
      <c r="B742" s="93" t="s">
        <v>286</v>
      </c>
      <c r="C742" s="117">
        <v>189</v>
      </c>
      <c r="D742" s="33"/>
      <c r="E742" s="115" t="s">
        <v>286</v>
      </c>
      <c r="F742" s="115">
        <v>204</v>
      </c>
      <c r="G742" s="105"/>
    </row>
    <row r="743" spans="1:7" ht="15.75" thickBot="1">
      <c r="A743" s="46" t="s">
        <v>199</v>
      </c>
      <c r="B743" s="94" t="s">
        <v>199</v>
      </c>
      <c r="C743" s="117">
        <v>293</v>
      </c>
      <c r="D743" s="33"/>
      <c r="E743" s="115" t="s">
        <v>199</v>
      </c>
      <c r="F743" s="115">
        <v>310</v>
      </c>
      <c r="G743" s="106"/>
    </row>
    <row r="744" spans="1:7" ht="15.75" thickBot="1">
      <c r="A744" s="46" t="s">
        <v>224</v>
      </c>
      <c r="B744" s="93" t="s">
        <v>224</v>
      </c>
      <c r="C744" s="117">
        <v>254</v>
      </c>
      <c r="D744" s="33"/>
      <c r="E744" s="115" t="s">
        <v>224</v>
      </c>
      <c r="F744" s="115">
        <v>270</v>
      </c>
      <c r="G744" s="105"/>
    </row>
    <row r="745" spans="1:7" ht="15.75" thickBot="1">
      <c r="A745" s="46" t="s">
        <v>342</v>
      </c>
      <c r="B745" s="94" t="s">
        <v>342</v>
      </c>
      <c r="C745" s="117">
        <v>128</v>
      </c>
      <c r="D745" s="33"/>
      <c r="E745" s="115" t="s">
        <v>342</v>
      </c>
      <c r="F745" s="115">
        <v>133</v>
      </c>
      <c r="G745" s="106"/>
    </row>
    <row r="746" spans="1:7" ht="15.75" thickBot="1">
      <c r="A746" s="46" t="s">
        <v>188</v>
      </c>
      <c r="B746" s="93" t="s">
        <v>188</v>
      </c>
      <c r="C746" s="117">
        <v>322</v>
      </c>
      <c r="D746" s="33"/>
      <c r="E746" s="115" t="s">
        <v>188</v>
      </c>
      <c r="F746" s="115">
        <v>341</v>
      </c>
      <c r="G746" s="105"/>
    </row>
    <row r="747" spans="1:7" ht="15.75" thickBot="1">
      <c r="A747" s="46" t="s">
        <v>863</v>
      </c>
      <c r="B747" s="94" t="s">
        <v>863</v>
      </c>
      <c r="C747" s="117">
        <v>12</v>
      </c>
      <c r="D747" s="33"/>
      <c r="E747" s="115" t="s">
        <v>863</v>
      </c>
      <c r="F747" s="115">
        <v>13</v>
      </c>
      <c r="G747" s="106"/>
    </row>
    <row r="748" spans="1:7" ht="15.75" thickBot="1">
      <c r="A748" s="46" t="s">
        <v>674</v>
      </c>
      <c r="B748" s="93" t="s">
        <v>674</v>
      </c>
      <c r="C748" s="117">
        <v>34</v>
      </c>
      <c r="D748" s="33"/>
      <c r="E748" s="115" t="s">
        <v>674</v>
      </c>
      <c r="F748" s="115">
        <v>33</v>
      </c>
      <c r="G748" s="105"/>
    </row>
    <row r="749" spans="1:7" ht="15.75" thickBot="1">
      <c r="A749" s="46" t="s">
        <v>777</v>
      </c>
      <c r="B749" s="94" t="s">
        <v>777</v>
      </c>
      <c r="C749" s="117">
        <v>23</v>
      </c>
      <c r="D749" s="33"/>
      <c r="E749" s="115" t="s">
        <v>777</v>
      </c>
      <c r="F749" s="115">
        <v>27</v>
      </c>
      <c r="G749" s="106"/>
    </row>
    <row r="750" spans="1:7" ht="15.75" thickBot="1">
      <c r="A750" s="46" t="s">
        <v>758</v>
      </c>
      <c r="B750" s="93" t="s">
        <v>758</v>
      </c>
      <c r="C750" s="117">
        <v>22</v>
      </c>
      <c r="D750" s="33"/>
      <c r="E750" s="115" t="s">
        <v>758</v>
      </c>
      <c r="F750" s="115">
        <v>23</v>
      </c>
      <c r="G750" s="105"/>
    </row>
    <row r="751" spans="1:7" ht="15.75" thickBot="1">
      <c r="A751" s="46" t="s">
        <v>576</v>
      </c>
      <c r="B751" s="94" t="s">
        <v>576</v>
      </c>
      <c r="C751" s="117">
        <v>54</v>
      </c>
      <c r="D751" s="33"/>
      <c r="E751" s="115" t="s">
        <v>576</v>
      </c>
      <c r="F751" s="115">
        <v>55</v>
      </c>
      <c r="G751" s="106"/>
    </row>
    <row r="752" spans="1:7" ht="15.75" thickBot="1">
      <c r="A752" s="46" t="s">
        <v>909</v>
      </c>
      <c r="B752" s="93" t="s">
        <v>909</v>
      </c>
      <c r="C752" s="117">
        <v>2</v>
      </c>
      <c r="D752" s="33"/>
      <c r="E752" s="115" t="s">
        <v>909</v>
      </c>
      <c r="F752" s="115">
        <v>4</v>
      </c>
      <c r="G752" s="105"/>
    </row>
    <row r="753" spans="1:7" ht="15.75" thickBot="1">
      <c r="A753" s="46" t="s">
        <v>836</v>
      </c>
      <c r="B753" s="94" t="s">
        <v>836</v>
      </c>
      <c r="C753" s="117">
        <v>16</v>
      </c>
      <c r="D753" s="33"/>
      <c r="E753" s="115" t="s">
        <v>836</v>
      </c>
      <c r="F753" s="115">
        <v>18</v>
      </c>
      <c r="G753" s="106"/>
    </row>
    <row r="754" spans="1:7" ht="15.75" thickBot="1">
      <c r="A754" s="46" t="s">
        <v>121</v>
      </c>
      <c r="B754" s="93" t="s">
        <v>121</v>
      </c>
      <c r="C754" s="117">
        <v>684</v>
      </c>
      <c r="D754" s="33"/>
      <c r="E754" s="115" t="s">
        <v>121</v>
      </c>
      <c r="F754" s="115">
        <v>728</v>
      </c>
      <c r="G754" s="105"/>
    </row>
    <row r="755" spans="1:7" ht="15.75" thickBot="1">
      <c r="A755" s="46" t="s">
        <v>631</v>
      </c>
      <c r="B755" s="94" t="s">
        <v>631</v>
      </c>
      <c r="C755" s="117">
        <v>43</v>
      </c>
      <c r="D755" s="33"/>
      <c r="E755" s="115" t="s">
        <v>631</v>
      </c>
      <c r="F755" s="115">
        <v>42</v>
      </c>
      <c r="G755" s="106"/>
    </row>
    <row r="756" spans="1:7" ht="15.75" thickBot="1">
      <c r="A756" s="46" t="s">
        <v>759</v>
      </c>
      <c r="B756" s="93" t="s">
        <v>759</v>
      </c>
      <c r="C756" s="117">
        <v>22</v>
      </c>
      <c r="D756" s="33"/>
      <c r="E756" s="115" t="s">
        <v>759</v>
      </c>
      <c r="F756" s="115">
        <v>23</v>
      </c>
      <c r="G756" s="105"/>
    </row>
    <row r="757" spans="1:7" ht="15.75" thickBot="1">
      <c r="A757" s="46" t="s">
        <v>822</v>
      </c>
      <c r="B757" s="94" t="s">
        <v>822</v>
      </c>
      <c r="C757" s="117">
        <v>17</v>
      </c>
      <c r="D757" s="33"/>
      <c r="E757" s="115" t="s">
        <v>822</v>
      </c>
      <c r="F757" s="115">
        <v>19</v>
      </c>
      <c r="G757" s="106"/>
    </row>
    <row r="758" spans="1:7" ht="15.75" thickBot="1">
      <c r="A758" s="46" t="s">
        <v>344</v>
      </c>
      <c r="B758" s="93" t="s">
        <v>344</v>
      </c>
      <c r="C758" s="117">
        <v>126</v>
      </c>
      <c r="D758" s="33"/>
      <c r="E758" s="115" t="s">
        <v>344</v>
      </c>
      <c r="F758" s="115">
        <v>130</v>
      </c>
      <c r="G758" s="105"/>
    </row>
    <row r="759" spans="1:7" ht="15.75" thickBot="1">
      <c r="A759" s="46" t="s">
        <v>622</v>
      </c>
      <c r="B759" s="94" t="s">
        <v>622</v>
      </c>
      <c r="C759" s="117">
        <v>46</v>
      </c>
      <c r="D759" s="33"/>
      <c r="E759" s="115" t="s">
        <v>622</v>
      </c>
      <c r="F759" s="115">
        <v>46</v>
      </c>
      <c r="G759" s="106"/>
    </row>
    <row r="760" spans="1:7" ht="15.75" thickBot="1">
      <c r="A760" s="46" t="s">
        <v>606</v>
      </c>
      <c r="B760" s="93" t="s">
        <v>606</v>
      </c>
      <c r="C760" s="117">
        <v>52</v>
      </c>
      <c r="D760" s="33"/>
      <c r="E760" s="115" t="s">
        <v>606</v>
      </c>
      <c r="F760" s="115">
        <v>54</v>
      </c>
      <c r="G760" s="105"/>
    </row>
    <row r="761" spans="1:7" ht="15.75" thickBot="1">
      <c r="A761" s="46" t="s">
        <v>697</v>
      </c>
      <c r="B761" s="94" t="s">
        <v>697</v>
      </c>
      <c r="C761" s="117">
        <v>30</v>
      </c>
      <c r="D761" s="33"/>
      <c r="E761" s="115" t="s">
        <v>697</v>
      </c>
      <c r="F761" s="115">
        <v>30</v>
      </c>
      <c r="G761" s="106"/>
    </row>
    <row r="762" spans="1:7" ht="15.75" thickBot="1">
      <c r="A762" s="46" t="s">
        <v>811</v>
      </c>
      <c r="B762" s="93" t="s">
        <v>811</v>
      </c>
      <c r="C762" s="117">
        <v>19</v>
      </c>
      <c r="D762" s="33"/>
      <c r="E762" s="115" t="s">
        <v>811</v>
      </c>
      <c r="F762" s="115">
        <v>20</v>
      </c>
      <c r="G762" s="105"/>
    </row>
    <row r="763" spans="1:7" ht="15.75" thickBot="1">
      <c r="A763" s="46" t="s">
        <v>607</v>
      </c>
      <c r="B763" s="94" t="s">
        <v>607</v>
      </c>
      <c r="C763" s="117">
        <v>46</v>
      </c>
      <c r="D763" s="33"/>
      <c r="E763" s="115" t="s">
        <v>607</v>
      </c>
      <c r="F763" s="115">
        <v>48</v>
      </c>
      <c r="G763" s="106"/>
    </row>
    <row r="764" spans="1:7" ht="15.75" thickBot="1">
      <c r="A764" s="46" t="s">
        <v>517</v>
      </c>
      <c r="B764" s="93" t="s">
        <v>517</v>
      </c>
      <c r="C764" s="117">
        <v>62</v>
      </c>
      <c r="D764" s="33"/>
      <c r="E764" s="115" t="s">
        <v>517</v>
      </c>
      <c r="F764" s="115">
        <v>64</v>
      </c>
      <c r="G764" s="105"/>
    </row>
    <row r="765" spans="1:7" ht="15.75" thickBot="1">
      <c r="A765" s="46" t="s">
        <v>793</v>
      </c>
      <c r="B765" s="94" t="s">
        <v>793</v>
      </c>
      <c r="C765" s="117">
        <v>23</v>
      </c>
      <c r="D765" s="33"/>
      <c r="E765" s="115" t="s">
        <v>793</v>
      </c>
      <c r="F765" s="115">
        <v>23</v>
      </c>
      <c r="G765" s="106"/>
    </row>
    <row r="766" spans="1:7" ht="15.75" thickBot="1">
      <c r="A766" s="46" t="s">
        <v>108</v>
      </c>
      <c r="B766" s="93" t="s">
        <v>108</v>
      </c>
      <c r="C766" s="117">
        <v>863</v>
      </c>
      <c r="D766" s="33"/>
      <c r="E766" s="115" t="s">
        <v>108</v>
      </c>
      <c r="F766" s="115">
        <v>907</v>
      </c>
      <c r="G766" s="105"/>
    </row>
    <row r="767" spans="1:7" ht="15.75" thickBot="1">
      <c r="A767" s="46" t="s">
        <v>823</v>
      </c>
      <c r="B767" s="94" t="s">
        <v>823</v>
      </c>
      <c r="C767" s="117">
        <v>13</v>
      </c>
      <c r="D767" s="33"/>
      <c r="E767" s="115" t="s">
        <v>823</v>
      </c>
      <c r="F767" s="115">
        <v>13</v>
      </c>
      <c r="G767" s="106"/>
    </row>
    <row r="768" spans="1:7" ht="15.75" thickBot="1">
      <c r="A768" s="46" t="s">
        <v>725</v>
      </c>
      <c r="B768" s="93" t="s">
        <v>725</v>
      </c>
      <c r="C768" s="117">
        <v>27</v>
      </c>
      <c r="D768" s="33"/>
      <c r="E768" s="115" t="s">
        <v>725</v>
      </c>
      <c r="F768" s="115">
        <v>31</v>
      </c>
      <c r="G768" s="105"/>
    </row>
    <row r="769" spans="1:7" ht="15.75" thickBot="1">
      <c r="A769" s="46" t="s">
        <v>261</v>
      </c>
      <c r="B769" s="94" t="s">
        <v>261</v>
      </c>
      <c r="C769" s="117">
        <v>195</v>
      </c>
      <c r="D769" s="33"/>
      <c r="E769" s="115" t="s">
        <v>261</v>
      </c>
      <c r="F769" s="115">
        <v>209</v>
      </c>
      <c r="G769" s="106"/>
    </row>
    <row r="770" spans="1:7" ht="15.75" thickBot="1">
      <c r="A770" s="46" t="s">
        <v>389</v>
      </c>
      <c r="B770" s="93" t="s">
        <v>389</v>
      </c>
      <c r="C770" s="117">
        <v>95</v>
      </c>
      <c r="D770" s="33"/>
      <c r="E770" s="115" t="s">
        <v>389</v>
      </c>
      <c r="F770" s="115">
        <v>98</v>
      </c>
      <c r="G770" s="105"/>
    </row>
    <row r="771" spans="1:7" ht="15.75" thickBot="1">
      <c r="A771" s="46" t="s">
        <v>210</v>
      </c>
      <c r="B771" s="94" t="s">
        <v>210</v>
      </c>
      <c r="C771" s="117">
        <v>258</v>
      </c>
      <c r="D771" s="33"/>
      <c r="E771" s="115" t="s">
        <v>210</v>
      </c>
      <c r="F771" s="115">
        <v>261</v>
      </c>
      <c r="G771" s="106"/>
    </row>
    <row r="772" spans="1:7" ht="15.75" thickBot="1">
      <c r="A772" s="46" t="s">
        <v>446</v>
      </c>
      <c r="B772" s="93" t="s">
        <v>446</v>
      </c>
      <c r="C772" s="117">
        <v>79</v>
      </c>
      <c r="D772" s="33"/>
      <c r="E772" s="115" t="s">
        <v>446</v>
      </c>
      <c r="F772" s="115">
        <v>81</v>
      </c>
      <c r="G772" s="105"/>
    </row>
    <row r="773" spans="1:7" ht="15.75" thickBot="1">
      <c r="A773" s="46" t="s">
        <v>505</v>
      </c>
      <c r="B773" s="94" t="s">
        <v>505</v>
      </c>
      <c r="C773" s="117">
        <v>67</v>
      </c>
      <c r="D773" s="33"/>
      <c r="E773" s="115" t="s">
        <v>505</v>
      </c>
      <c r="F773" s="115">
        <v>70</v>
      </c>
      <c r="G773" s="106"/>
    </row>
    <row r="774" spans="1:7" ht="15.75" thickBot="1">
      <c r="A774" s="46" t="s">
        <v>522</v>
      </c>
      <c r="B774" s="93" t="s">
        <v>522</v>
      </c>
      <c r="C774" s="117">
        <v>59</v>
      </c>
      <c r="D774" s="33"/>
      <c r="E774" s="115" t="s">
        <v>522</v>
      </c>
      <c r="F774" s="115">
        <v>61</v>
      </c>
      <c r="G774" s="105"/>
    </row>
    <row r="775" spans="1:7" ht="15.75" thickBot="1">
      <c r="A775" s="46" t="s">
        <v>147</v>
      </c>
      <c r="B775" s="94" t="s">
        <v>147</v>
      </c>
      <c r="C775" s="117">
        <v>445</v>
      </c>
      <c r="D775" s="33"/>
      <c r="E775" s="115" t="s">
        <v>147</v>
      </c>
      <c r="F775" s="115">
        <v>471</v>
      </c>
      <c r="G775" s="106"/>
    </row>
    <row r="776" spans="1:7" ht="15.75" thickBot="1">
      <c r="A776" s="46" t="s">
        <v>623</v>
      </c>
      <c r="B776" s="93" t="s">
        <v>623</v>
      </c>
      <c r="C776" s="117">
        <v>36</v>
      </c>
      <c r="D776" s="33"/>
      <c r="E776" s="115" t="s">
        <v>623</v>
      </c>
      <c r="F776" s="115">
        <v>36</v>
      </c>
      <c r="G776" s="105"/>
    </row>
    <row r="777" spans="1:7" ht="15.75" thickBot="1">
      <c r="A777" s="46" t="s">
        <v>518</v>
      </c>
      <c r="B777" s="94" t="s">
        <v>518</v>
      </c>
      <c r="C777" s="117">
        <v>58</v>
      </c>
      <c r="D777" s="33"/>
      <c r="E777" s="115" t="s">
        <v>518</v>
      </c>
      <c r="F777" s="115">
        <v>62</v>
      </c>
      <c r="G777" s="106"/>
    </row>
    <row r="778" spans="1:7" ht="15.75" thickBot="1">
      <c r="A778" s="46" t="s">
        <v>837</v>
      </c>
      <c r="B778" s="93" t="s">
        <v>837</v>
      </c>
      <c r="C778" s="117">
        <v>13</v>
      </c>
      <c r="D778" s="33"/>
      <c r="E778" s="115" t="s">
        <v>837</v>
      </c>
      <c r="F778" s="115">
        <v>13</v>
      </c>
      <c r="G778" s="105"/>
    </row>
    <row r="779" spans="1:7" ht="15.75" thickBot="1">
      <c r="A779" s="46" t="s">
        <v>564</v>
      </c>
      <c r="B779" s="94" t="s">
        <v>564</v>
      </c>
      <c r="C779" s="117">
        <v>54</v>
      </c>
      <c r="D779" s="33"/>
      <c r="E779" s="115" t="s">
        <v>564</v>
      </c>
      <c r="F779" s="115">
        <v>63</v>
      </c>
      <c r="G779" s="106"/>
    </row>
    <row r="780" spans="1:7" ht="15.75" thickBot="1">
      <c r="A780" s="46" t="s">
        <v>812</v>
      </c>
      <c r="B780" s="93" t="s">
        <v>812</v>
      </c>
      <c r="C780" s="117">
        <v>15</v>
      </c>
      <c r="D780" s="33"/>
      <c r="E780" s="115" t="s">
        <v>812</v>
      </c>
      <c r="F780" s="115">
        <v>15</v>
      </c>
      <c r="G780" s="105"/>
    </row>
    <row r="781" spans="1:7" ht="15.75" thickBot="1">
      <c r="A781" s="46" t="s">
        <v>698</v>
      </c>
      <c r="B781" s="94" t="s">
        <v>698</v>
      </c>
      <c r="C781" s="117">
        <v>29</v>
      </c>
      <c r="D781" s="33"/>
      <c r="E781" s="115" t="s">
        <v>698</v>
      </c>
      <c r="F781" s="115">
        <v>29</v>
      </c>
      <c r="G781" s="106"/>
    </row>
    <row r="782" spans="1:7" ht="15.75" thickBot="1">
      <c r="A782" s="46" t="s">
        <v>663</v>
      </c>
      <c r="B782" s="93" t="s">
        <v>663</v>
      </c>
      <c r="C782" s="117">
        <v>35</v>
      </c>
      <c r="D782" s="33"/>
      <c r="E782" s="115" t="s">
        <v>663</v>
      </c>
      <c r="F782" s="115">
        <v>35</v>
      </c>
      <c r="G782" s="105"/>
    </row>
    <row r="783" spans="1:7" ht="15.75" thickBot="1">
      <c r="A783" s="46" t="s">
        <v>904</v>
      </c>
      <c r="B783" s="94" t="s">
        <v>904</v>
      </c>
      <c r="C783" s="117">
        <v>5</v>
      </c>
      <c r="D783" s="33"/>
      <c r="E783" s="115" t="s">
        <v>904</v>
      </c>
      <c r="F783" s="115">
        <v>6</v>
      </c>
      <c r="G783" s="106"/>
    </row>
    <row r="784" spans="1:7" ht="15.75" thickBot="1">
      <c r="A784" s="46" t="s">
        <v>385</v>
      </c>
      <c r="B784" s="93" t="s">
        <v>385</v>
      </c>
      <c r="C784" s="117">
        <v>94</v>
      </c>
      <c r="D784" s="33"/>
      <c r="E784" s="115" t="s">
        <v>385</v>
      </c>
      <c r="F784" s="115">
        <v>95</v>
      </c>
      <c r="G784" s="105"/>
    </row>
    <row r="785" spans="1:7" ht="15.75" thickBot="1">
      <c r="A785" s="46" t="s">
        <v>760</v>
      </c>
      <c r="B785" s="94" t="s">
        <v>760</v>
      </c>
      <c r="C785" s="117">
        <v>21</v>
      </c>
      <c r="D785" s="33"/>
      <c r="E785" s="115" t="s">
        <v>760</v>
      </c>
      <c r="F785" s="115">
        <v>23</v>
      </c>
      <c r="G785" s="106"/>
    </row>
    <row r="786" spans="1:7" ht="15.75" thickBot="1">
      <c r="A786" s="46" t="s">
        <v>794</v>
      </c>
      <c r="B786" s="93" t="s">
        <v>794</v>
      </c>
      <c r="C786" s="117">
        <v>26</v>
      </c>
      <c r="D786" s="33"/>
      <c r="E786" s="115" t="s">
        <v>794</v>
      </c>
      <c r="F786" s="115">
        <v>26</v>
      </c>
      <c r="G786" s="105"/>
    </row>
    <row r="787" spans="1:7" ht="15.75" thickBot="1">
      <c r="A787" s="46" t="s">
        <v>801</v>
      </c>
      <c r="B787" s="94" t="s">
        <v>801</v>
      </c>
      <c r="C787" s="117">
        <v>16</v>
      </c>
      <c r="D787" s="33"/>
      <c r="E787" s="115" t="s">
        <v>801</v>
      </c>
      <c r="F787" s="115">
        <v>19</v>
      </c>
      <c r="G787" s="106"/>
    </row>
    <row r="788" spans="1:7" ht="15.75" thickBot="1">
      <c r="A788" s="46" t="s">
        <v>910</v>
      </c>
      <c r="B788" s="93" t="s">
        <v>910</v>
      </c>
      <c r="C788" s="117">
        <v>2</v>
      </c>
      <c r="D788" s="33"/>
      <c r="E788" s="115" t="s">
        <v>910</v>
      </c>
      <c r="F788" s="115">
        <v>2</v>
      </c>
      <c r="G788" s="105"/>
    </row>
    <row r="789" spans="1:7" ht="15.75" thickBot="1">
      <c r="A789" s="46" t="s">
        <v>489</v>
      </c>
      <c r="B789" s="94" t="s">
        <v>489</v>
      </c>
      <c r="C789" s="117">
        <v>67</v>
      </c>
      <c r="D789" s="33"/>
      <c r="E789" s="115" t="s">
        <v>489</v>
      </c>
      <c r="F789" s="115">
        <v>70</v>
      </c>
      <c r="G789" s="106"/>
    </row>
    <row r="790" spans="1:7" ht="15.75" thickBot="1">
      <c r="A790" s="46" t="s">
        <v>324</v>
      </c>
      <c r="B790" s="93" t="s">
        <v>324</v>
      </c>
      <c r="C790" s="117">
        <v>141</v>
      </c>
      <c r="D790" s="33"/>
      <c r="E790" s="115" t="s">
        <v>324</v>
      </c>
      <c r="F790" s="115">
        <v>150</v>
      </c>
      <c r="G790" s="105"/>
    </row>
    <row r="791" spans="1:7" ht="15.75" thickBot="1">
      <c r="A791" s="46" t="s">
        <v>447</v>
      </c>
      <c r="B791" s="94" t="s">
        <v>447</v>
      </c>
      <c r="C791" s="117">
        <v>79</v>
      </c>
      <c r="D791" s="33"/>
      <c r="E791" s="115" t="s">
        <v>447</v>
      </c>
      <c r="F791" s="115">
        <v>84</v>
      </c>
      <c r="G791" s="106"/>
    </row>
    <row r="792" spans="1:7" ht="15.75" thickBot="1">
      <c r="A792" s="46" t="s">
        <v>813</v>
      </c>
      <c r="B792" s="93" t="s">
        <v>813</v>
      </c>
      <c r="C792" s="117">
        <v>18</v>
      </c>
      <c r="D792" s="33"/>
      <c r="E792" s="115" t="s">
        <v>813</v>
      </c>
      <c r="F792" s="115">
        <v>18</v>
      </c>
      <c r="G792" s="105"/>
    </row>
    <row r="793" spans="1:7" ht="15.75" thickBot="1">
      <c r="A793" s="46" t="s">
        <v>864</v>
      </c>
      <c r="B793" s="94" t="s">
        <v>864</v>
      </c>
      <c r="C793" s="117">
        <v>10</v>
      </c>
      <c r="D793" s="33"/>
      <c r="E793" s="115" t="s">
        <v>864</v>
      </c>
      <c r="F793" s="115">
        <v>12</v>
      </c>
      <c r="G793" s="106"/>
    </row>
    <row r="794" spans="1:7" ht="15.75" thickBot="1">
      <c r="A794" s="46" t="s">
        <v>277</v>
      </c>
      <c r="B794" s="93" t="s">
        <v>277</v>
      </c>
      <c r="C794" s="117">
        <v>170</v>
      </c>
      <c r="D794" s="33"/>
      <c r="E794" s="115" t="s">
        <v>277</v>
      </c>
      <c r="F794" s="115">
        <v>177</v>
      </c>
      <c r="G794" s="105"/>
    </row>
    <row r="795" spans="1:7" ht="15.75" thickBot="1">
      <c r="A795" s="46" t="s">
        <v>68</v>
      </c>
      <c r="B795" s="94" t="s">
        <v>68</v>
      </c>
      <c r="C795" s="118">
        <v>3137</v>
      </c>
      <c r="D795" s="111"/>
      <c r="E795" s="115" t="s">
        <v>68</v>
      </c>
      <c r="F795" s="116">
        <v>3338</v>
      </c>
      <c r="G795" s="107"/>
    </row>
    <row r="796" spans="1:7" ht="15.75" thickBot="1">
      <c r="A796" s="46" t="s">
        <v>528</v>
      </c>
      <c r="B796" s="93" t="s">
        <v>528</v>
      </c>
      <c r="C796" s="117">
        <v>55</v>
      </c>
      <c r="D796" s="33"/>
      <c r="E796" s="115" t="s">
        <v>528</v>
      </c>
      <c r="F796" s="115">
        <v>57</v>
      </c>
      <c r="G796" s="105"/>
    </row>
    <row r="797" spans="1:7" ht="15.75" thickBot="1">
      <c r="A797" s="46" t="s">
        <v>788</v>
      </c>
      <c r="B797" s="94" t="s">
        <v>788</v>
      </c>
      <c r="C797" s="117">
        <v>23</v>
      </c>
      <c r="D797" s="33"/>
      <c r="E797" s="115" t="s">
        <v>788</v>
      </c>
      <c r="F797" s="115">
        <v>24</v>
      </c>
      <c r="G797" s="106"/>
    </row>
    <row r="798" spans="1:7" ht="15.75" thickBot="1">
      <c r="A798" s="46" t="s">
        <v>778</v>
      </c>
      <c r="B798" s="93" t="s">
        <v>778</v>
      </c>
      <c r="C798" s="117">
        <v>21</v>
      </c>
      <c r="D798" s="33"/>
      <c r="E798" s="115" t="s">
        <v>778</v>
      </c>
      <c r="F798" s="115">
        <v>21</v>
      </c>
      <c r="G798" s="105"/>
    </row>
    <row r="799" spans="1:7" ht="15.75" thickBot="1">
      <c r="A799" s="46" t="s">
        <v>680</v>
      </c>
      <c r="B799" s="94" t="s">
        <v>680</v>
      </c>
      <c r="C799" s="117">
        <v>38</v>
      </c>
      <c r="D799" s="33"/>
      <c r="E799" s="115" t="s">
        <v>680</v>
      </c>
      <c r="F799" s="115">
        <v>42</v>
      </c>
      <c r="G799" s="106"/>
    </row>
    <row r="800" spans="1:7" ht="15.75" thickBot="1">
      <c r="A800" s="46" t="s">
        <v>329</v>
      </c>
      <c r="B800" s="93" t="s">
        <v>329</v>
      </c>
      <c r="C800" s="117">
        <v>152</v>
      </c>
      <c r="D800" s="33"/>
      <c r="E800" s="115" t="s">
        <v>329</v>
      </c>
      <c r="F800" s="115">
        <v>155</v>
      </c>
      <c r="G800" s="105"/>
    </row>
    <row r="801" spans="1:7" ht="15.75" thickBot="1">
      <c r="A801" s="46" t="s">
        <v>651</v>
      </c>
      <c r="B801" s="94" t="s">
        <v>651</v>
      </c>
      <c r="C801" s="117">
        <v>35</v>
      </c>
      <c r="D801" s="33"/>
      <c r="E801" s="115" t="s">
        <v>651</v>
      </c>
      <c r="F801" s="115">
        <v>38</v>
      </c>
      <c r="G801" s="106"/>
    </row>
    <row r="802" spans="1:7" ht="15.75" thickBot="1">
      <c r="A802" s="46" t="s">
        <v>577</v>
      </c>
      <c r="B802" s="93" t="s">
        <v>577</v>
      </c>
      <c r="C802" s="117">
        <v>56</v>
      </c>
      <c r="D802" s="33"/>
      <c r="E802" s="115" t="s">
        <v>577</v>
      </c>
      <c r="F802" s="115">
        <v>59</v>
      </c>
      <c r="G802" s="105"/>
    </row>
    <row r="803" spans="1:7" ht="15.75" thickBot="1">
      <c r="A803" s="46" t="s">
        <v>705</v>
      </c>
      <c r="B803" s="94" t="s">
        <v>705</v>
      </c>
      <c r="C803" s="117">
        <v>49</v>
      </c>
      <c r="D803" s="33"/>
      <c r="E803" s="115" t="s">
        <v>705</v>
      </c>
      <c r="F803" s="115">
        <v>55</v>
      </c>
      <c r="G803" s="106"/>
    </row>
    <row r="804" spans="1:7" ht="15.75" thickBot="1">
      <c r="A804" s="46" t="s">
        <v>198</v>
      </c>
      <c r="B804" s="93" t="s">
        <v>198</v>
      </c>
      <c r="C804" s="117">
        <v>314</v>
      </c>
      <c r="D804" s="33"/>
      <c r="E804" s="115" t="s">
        <v>198</v>
      </c>
      <c r="F804" s="115">
        <v>339</v>
      </c>
      <c r="G804" s="105"/>
    </row>
    <row r="805" spans="1:7" ht="15.75" thickBot="1">
      <c r="A805" s="46" t="s">
        <v>795</v>
      </c>
      <c r="B805" s="94" t="s">
        <v>795</v>
      </c>
      <c r="C805" s="117">
        <v>19</v>
      </c>
      <c r="D805" s="33"/>
      <c r="E805" s="115" t="s">
        <v>795</v>
      </c>
      <c r="F805" s="115">
        <v>19</v>
      </c>
      <c r="G805" s="106"/>
    </row>
    <row r="806" spans="1:7" ht="15.75" thickBot="1">
      <c r="A806" s="46" t="s">
        <v>664</v>
      </c>
      <c r="B806" s="93" t="s">
        <v>664</v>
      </c>
      <c r="C806" s="117">
        <v>33</v>
      </c>
      <c r="D806" s="33"/>
      <c r="E806" s="115" t="s">
        <v>664</v>
      </c>
      <c r="F806" s="115">
        <v>34</v>
      </c>
      <c r="G806" s="105"/>
    </row>
    <row r="807" spans="1:7" ht="15.75" thickBot="1">
      <c r="A807" s="46" t="s">
        <v>905</v>
      </c>
      <c r="B807" s="94" t="s">
        <v>905</v>
      </c>
      <c r="C807" s="117">
        <v>4</v>
      </c>
      <c r="D807" s="33"/>
      <c r="E807" s="115" t="s">
        <v>905</v>
      </c>
      <c r="F807" s="115">
        <v>4</v>
      </c>
      <c r="G807" s="106"/>
    </row>
    <row r="808" spans="1:7" ht="15.75" thickBot="1">
      <c r="A808" s="46" t="s">
        <v>596</v>
      </c>
      <c r="B808" s="93" t="s">
        <v>596</v>
      </c>
      <c r="C808" s="117">
        <v>43</v>
      </c>
      <c r="D808" s="33"/>
      <c r="E808" s="115" t="s">
        <v>596</v>
      </c>
      <c r="F808" s="115">
        <v>48</v>
      </c>
      <c r="G808" s="105"/>
    </row>
    <row r="809" spans="1:7" ht="15.75" thickBot="1">
      <c r="A809" s="46" t="s">
        <v>408</v>
      </c>
      <c r="B809" s="94" t="s">
        <v>408</v>
      </c>
      <c r="C809" s="117">
        <v>100</v>
      </c>
      <c r="D809" s="33"/>
      <c r="E809" s="115" t="s">
        <v>408</v>
      </c>
      <c r="F809" s="115">
        <v>104</v>
      </c>
      <c r="G809" s="106"/>
    </row>
    <row r="810" spans="1:7" ht="15.75" thickBot="1">
      <c r="A810" s="46" t="s">
        <v>476</v>
      </c>
      <c r="B810" s="93" t="s">
        <v>476</v>
      </c>
      <c r="C810" s="117">
        <v>79</v>
      </c>
      <c r="D810" s="33"/>
      <c r="E810" s="115" t="s">
        <v>476</v>
      </c>
      <c r="F810" s="115">
        <v>83</v>
      </c>
      <c r="G810" s="105"/>
    </row>
    <row r="811" spans="1:7" ht="15.75" thickBot="1">
      <c r="A811" s="46" t="s">
        <v>78</v>
      </c>
      <c r="B811" s="94" t="s">
        <v>78</v>
      </c>
      <c r="C811" s="118">
        <v>1667</v>
      </c>
      <c r="D811" s="111"/>
      <c r="E811" s="115" t="s">
        <v>78</v>
      </c>
      <c r="F811" s="116">
        <v>1751</v>
      </c>
      <c r="G811" s="107"/>
    </row>
    <row r="812" spans="1:7" ht="15.75" thickBot="1">
      <c r="A812" s="46" t="s">
        <v>94</v>
      </c>
      <c r="B812" s="93" t="s">
        <v>94</v>
      </c>
      <c r="C812" s="118">
        <v>1096</v>
      </c>
      <c r="D812" s="111"/>
      <c r="E812" s="115" t="s">
        <v>94</v>
      </c>
      <c r="F812" s="116">
        <v>1183</v>
      </c>
      <c r="G812" s="108"/>
    </row>
    <row r="813" spans="1:7" ht="15.75" thickBot="1">
      <c r="A813" s="46" t="s">
        <v>212</v>
      </c>
      <c r="B813" s="94" t="s">
        <v>212</v>
      </c>
      <c r="C813" s="117">
        <v>260</v>
      </c>
      <c r="D813" s="33"/>
      <c r="E813" s="115" t="s">
        <v>212</v>
      </c>
      <c r="F813" s="115">
        <v>267</v>
      </c>
      <c r="G813" s="106"/>
    </row>
    <row r="814" spans="1:7" ht="15.75" thickBot="1">
      <c r="A814" s="46" t="s">
        <v>276</v>
      </c>
      <c r="B814" s="93" t="s">
        <v>276</v>
      </c>
      <c r="C814" s="117">
        <v>167</v>
      </c>
      <c r="D814" s="33"/>
      <c r="E814" s="115" t="s">
        <v>276</v>
      </c>
      <c r="F814" s="115">
        <v>172</v>
      </c>
      <c r="G814" s="105"/>
    </row>
    <row r="815" spans="1:7" ht="15.75" thickBot="1">
      <c r="A815" s="46" t="s">
        <v>176</v>
      </c>
      <c r="B815" s="94" t="s">
        <v>176</v>
      </c>
      <c r="C815" s="117">
        <v>330</v>
      </c>
      <c r="D815" s="33"/>
      <c r="E815" s="115" t="s">
        <v>176</v>
      </c>
      <c r="F815" s="115">
        <v>347</v>
      </c>
      <c r="G815" s="106"/>
    </row>
    <row r="816" spans="1:7" ht="15.75" thickBot="1">
      <c r="A816" s="46" t="s">
        <v>706</v>
      </c>
      <c r="B816" s="93" t="s">
        <v>706</v>
      </c>
      <c r="C816" s="117">
        <v>28</v>
      </c>
      <c r="D816" s="33"/>
      <c r="E816" s="115" t="s">
        <v>706</v>
      </c>
      <c r="F816" s="115">
        <v>30</v>
      </c>
      <c r="G816" s="105"/>
    </row>
    <row r="817" spans="1:7" ht="15.75" thickBot="1">
      <c r="A817" s="46" t="s">
        <v>549</v>
      </c>
      <c r="B817" s="94" t="s">
        <v>549</v>
      </c>
      <c r="C817" s="117">
        <v>56</v>
      </c>
      <c r="D817" s="33"/>
      <c r="E817" s="115" t="s">
        <v>549</v>
      </c>
      <c r="F817" s="115">
        <v>57</v>
      </c>
      <c r="G817" s="106"/>
    </row>
    <row r="818" spans="1:7" ht="15.75" thickBot="1">
      <c r="A818" s="46" t="s">
        <v>350</v>
      </c>
      <c r="B818" s="93" t="s">
        <v>350</v>
      </c>
      <c r="C818" s="117">
        <v>122</v>
      </c>
      <c r="D818" s="33"/>
      <c r="E818" s="115" t="s">
        <v>350</v>
      </c>
      <c r="F818" s="115">
        <v>132</v>
      </c>
      <c r="G818" s="105"/>
    </row>
    <row r="819" spans="1:7" ht="15.75" thickBot="1">
      <c r="A819" s="46" t="s">
        <v>107</v>
      </c>
      <c r="B819" s="94" t="s">
        <v>107</v>
      </c>
      <c r="C819" s="117">
        <v>829</v>
      </c>
      <c r="D819" s="33"/>
      <c r="E819" s="115" t="s">
        <v>107</v>
      </c>
      <c r="F819" s="115">
        <v>861</v>
      </c>
      <c r="G819" s="106"/>
    </row>
    <row r="820" spans="1:7" ht="15.75" thickBot="1">
      <c r="A820" s="46" t="s">
        <v>156</v>
      </c>
      <c r="B820" s="93" t="s">
        <v>156</v>
      </c>
      <c r="C820" s="117">
        <v>396</v>
      </c>
      <c r="D820" s="33"/>
      <c r="E820" s="115" t="s">
        <v>156</v>
      </c>
      <c r="F820" s="115">
        <v>416</v>
      </c>
      <c r="G820" s="105"/>
    </row>
    <row r="821" spans="1:7" ht="15.75" thickBot="1">
      <c r="A821" s="46" t="s">
        <v>127</v>
      </c>
      <c r="B821" s="94" t="s">
        <v>127</v>
      </c>
      <c r="C821" s="117">
        <v>649</v>
      </c>
      <c r="D821" s="33"/>
      <c r="E821" s="115" t="s">
        <v>127</v>
      </c>
      <c r="F821" s="115">
        <v>684</v>
      </c>
      <c r="G821" s="106"/>
    </row>
    <row r="822" spans="1:7" ht="15.75" thickBot="1">
      <c r="A822" s="46" t="s">
        <v>715</v>
      </c>
      <c r="B822" s="93" t="s">
        <v>715</v>
      </c>
      <c r="C822" s="117">
        <v>29</v>
      </c>
      <c r="D822" s="33"/>
      <c r="E822" s="115" t="s">
        <v>715</v>
      </c>
      <c r="F822" s="115">
        <v>42</v>
      </c>
      <c r="G822" s="105"/>
    </row>
    <row r="823" spans="1:7" ht="15.75" thickBot="1">
      <c r="A823" s="46" t="s">
        <v>217</v>
      </c>
      <c r="B823" s="94" t="s">
        <v>217</v>
      </c>
      <c r="C823" s="117">
        <v>253</v>
      </c>
      <c r="D823" s="33"/>
      <c r="E823" s="115" t="s">
        <v>217</v>
      </c>
      <c r="F823" s="115">
        <v>278</v>
      </c>
      <c r="G823" s="106"/>
    </row>
    <row r="824" spans="1:7" ht="15.75" thickBot="1">
      <c r="A824" s="46" t="s">
        <v>189</v>
      </c>
      <c r="B824" s="93" t="s">
        <v>189</v>
      </c>
      <c r="C824" s="117">
        <v>302</v>
      </c>
      <c r="D824" s="33"/>
      <c r="E824" s="115" t="s">
        <v>189</v>
      </c>
      <c r="F824" s="115">
        <v>322</v>
      </c>
      <c r="G824" s="105"/>
    </row>
    <row r="825" spans="1:7" ht="15.75" thickBot="1">
      <c r="A825" s="46" t="s">
        <v>707</v>
      </c>
      <c r="B825" s="94" t="s">
        <v>707</v>
      </c>
      <c r="C825" s="117">
        <v>32</v>
      </c>
      <c r="D825" s="33"/>
      <c r="E825" s="115" t="s">
        <v>707</v>
      </c>
      <c r="F825" s="115">
        <v>37</v>
      </c>
      <c r="G825" s="106"/>
    </row>
    <row r="826" spans="1:7" ht="15.75" thickBot="1">
      <c r="A826" s="46" t="s">
        <v>90</v>
      </c>
      <c r="B826" s="93" t="s">
        <v>90</v>
      </c>
      <c r="C826" s="118">
        <v>1146</v>
      </c>
      <c r="D826" s="111"/>
      <c r="E826" s="115" t="s">
        <v>90</v>
      </c>
      <c r="F826" s="116">
        <v>1196</v>
      </c>
      <c r="G826" s="108"/>
    </row>
    <row r="827" spans="1:7" ht="15.75" thickBot="1">
      <c r="A827" s="46" t="s">
        <v>802</v>
      </c>
      <c r="B827" s="94" t="s">
        <v>802</v>
      </c>
      <c r="C827" s="117">
        <v>16</v>
      </c>
      <c r="D827" s="33"/>
      <c r="E827" s="115" t="s">
        <v>802</v>
      </c>
      <c r="F827" s="115">
        <v>21</v>
      </c>
      <c r="G827" s="106"/>
    </row>
    <row r="828" spans="1:7" ht="15.75" thickBot="1">
      <c r="A828" s="46" t="s">
        <v>425</v>
      </c>
      <c r="B828" s="93" t="s">
        <v>425</v>
      </c>
      <c r="C828" s="117">
        <v>82</v>
      </c>
      <c r="D828" s="33"/>
      <c r="E828" s="115" t="s">
        <v>425</v>
      </c>
      <c r="F828" s="115">
        <v>85</v>
      </c>
      <c r="G828" s="105"/>
    </row>
    <row r="829" spans="1:7" ht="15.75" thickBot="1">
      <c r="A829" s="46" t="s">
        <v>66</v>
      </c>
      <c r="B829" s="94" t="s">
        <v>66</v>
      </c>
      <c r="C829" s="118">
        <v>3551</v>
      </c>
      <c r="D829" s="111"/>
      <c r="E829" s="115" t="s">
        <v>66</v>
      </c>
      <c r="F829" s="116">
        <v>3799</v>
      </c>
      <c r="G829" s="107"/>
    </row>
    <row r="830" spans="1:7" ht="15.75" thickBot="1">
      <c r="A830" s="46" t="s">
        <v>57</v>
      </c>
      <c r="B830" s="93" t="s">
        <v>57</v>
      </c>
      <c r="C830" s="118">
        <v>10575</v>
      </c>
      <c r="D830" s="111"/>
      <c r="E830" s="115" t="s">
        <v>57</v>
      </c>
      <c r="F830" s="116">
        <v>11142</v>
      </c>
      <c r="G830" s="108"/>
    </row>
    <row r="831" spans="1:7" ht="15.75" thickBot="1">
      <c r="A831" s="46" t="s">
        <v>751</v>
      </c>
      <c r="B831" s="94" t="s">
        <v>751</v>
      </c>
      <c r="C831" s="117">
        <v>21</v>
      </c>
      <c r="D831" s="33"/>
      <c r="E831" s="115" t="s">
        <v>751</v>
      </c>
      <c r="F831" s="115">
        <v>23</v>
      </c>
      <c r="G831" s="106"/>
    </row>
    <row r="832" spans="1:7" ht="15.75" thickBot="1">
      <c r="A832" s="46" t="s">
        <v>106</v>
      </c>
      <c r="B832" s="93" t="s">
        <v>106</v>
      </c>
      <c r="C832" s="117">
        <v>966</v>
      </c>
      <c r="D832" s="33"/>
      <c r="E832" s="115" t="s">
        <v>106</v>
      </c>
      <c r="F832" s="116">
        <v>1029</v>
      </c>
      <c r="G832" s="105"/>
    </row>
    <row r="833" spans="1:7" ht="15.75" thickBot="1">
      <c r="A833" s="46" t="s">
        <v>665</v>
      </c>
      <c r="B833" s="94" t="s">
        <v>665</v>
      </c>
      <c r="C833" s="117">
        <v>36</v>
      </c>
      <c r="D833" s="33"/>
      <c r="E833" s="115" t="s">
        <v>665</v>
      </c>
      <c r="F833" s="115">
        <v>36</v>
      </c>
      <c r="G833" s="106"/>
    </row>
    <row r="834" spans="1:7" ht="15.75" thickBot="1">
      <c r="A834" s="46" t="s">
        <v>652</v>
      </c>
      <c r="B834" s="93" t="s">
        <v>652</v>
      </c>
      <c r="C834" s="117">
        <v>37</v>
      </c>
      <c r="D834" s="33"/>
      <c r="E834" s="115" t="s">
        <v>652</v>
      </c>
      <c r="F834" s="115">
        <v>41</v>
      </c>
      <c r="G834" s="105"/>
    </row>
    <row r="835" spans="1:7" ht="15.75" thickBot="1">
      <c r="A835" s="46" t="s">
        <v>256</v>
      </c>
      <c r="B835" s="94" t="s">
        <v>256</v>
      </c>
      <c r="C835" s="117">
        <v>202</v>
      </c>
      <c r="D835" s="33"/>
      <c r="E835" s="115" t="s">
        <v>256</v>
      </c>
      <c r="F835" s="115">
        <v>207</v>
      </c>
      <c r="G835" s="106"/>
    </row>
    <row r="836" spans="1:7" ht="15.75" thickBot="1">
      <c r="A836" s="46" t="s">
        <v>448</v>
      </c>
      <c r="B836" s="93" t="s">
        <v>448</v>
      </c>
      <c r="C836" s="117">
        <v>78</v>
      </c>
      <c r="D836" s="33"/>
      <c r="E836" s="115" t="s">
        <v>448</v>
      </c>
      <c r="F836" s="115">
        <v>80</v>
      </c>
      <c r="G836" s="105"/>
    </row>
    <row r="837" spans="1:7" ht="15.75" thickBot="1">
      <c r="A837" s="46" t="s">
        <v>761</v>
      </c>
      <c r="B837" s="94" t="s">
        <v>761</v>
      </c>
      <c r="C837" s="117">
        <v>29</v>
      </c>
      <c r="D837" s="33"/>
      <c r="E837" s="115" t="s">
        <v>761</v>
      </c>
      <c r="F837" s="115">
        <v>31</v>
      </c>
      <c r="G837" s="106"/>
    </row>
    <row r="838" spans="1:7" ht="15.75" thickBot="1">
      <c r="A838" s="46" t="s">
        <v>895</v>
      </c>
      <c r="B838" s="93" t="s">
        <v>895</v>
      </c>
      <c r="C838" s="117">
        <v>8</v>
      </c>
      <c r="D838" s="33"/>
      <c r="E838" s="115" t="s">
        <v>895</v>
      </c>
      <c r="F838" s="115">
        <v>10</v>
      </c>
      <c r="G838" s="105"/>
    </row>
    <row r="839" spans="1:7" ht="15.75" thickBot="1">
      <c r="A839" s="46" t="s">
        <v>838</v>
      </c>
      <c r="B839" s="94" t="s">
        <v>838</v>
      </c>
      <c r="C839" s="117">
        <v>14</v>
      </c>
      <c r="D839" s="33"/>
      <c r="E839" s="115" t="s">
        <v>838</v>
      </c>
      <c r="F839" s="115">
        <v>14</v>
      </c>
      <c r="G839" s="106"/>
    </row>
    <row r="840" spans="1:7" ht="15.75" thickBot="1">
      <c r="A840" s="46" t="s">
        <v>76</v>
      </c>
      <c r="B840" s="93" t="s">
        <v>76</v>
      </c>
      <c r="C840" s="118">
        <v>1698</v>
      </c>
      <c r="D840" s="111"/>
      <c r="E840" s="115" t="s">
        <v>76</v>
      </c>
      <c r="F840" s="116">
        <v>1801</v>
      </c>
      <c r="G840" s="108"/>
    </row>
    <row r="841" spans="1:7" ht="15.75" thickBot="1">
      <c r="A841" s="46" t="s">
        <v>442</v>
      </c>
      <c r="B841" s="94" t="s">
        <v>442</v>
      </c>
      <c r="C841" s="117">
        <v>87</v>
      </c>
      <c r="D841" s="33"/>
      <c r="E841" s="115" t="s">
        <v>442</v>
      </c>
      <c r="F841" s="115">
        <v>87</v>
      </c>
      <c r="G841" s="106"/>
    </row>
    <row r="842" spans="1:7" ht="15.75" thickBot="1">
      <c r="A842" s="46" t="s">
        <v>172</v>
      </c>
      <c r="B842" s="93" t="s">
        <v>172</v>
      </c>
      <c r="C842" s="117">
        <v>350</v>
      </c>
      <c r="D842" s="33"/>
      <c r="E842" s="115" t="s">
        <v>172</v>
      </c>
      <c r="F842" s="115">
        <v>369</v>
      </c>
      <c r="G842" s="105"/>
    </row>
    <row r="843" spans="1:7" ht="15.75" thickBot="1">
      <c r="A843" s="46" t="s">
        <v>409</v>
      </c>
      <c r="B843" s="94" t="s">
        <v>409</v>
      </c>
      <c r="C843" s="117">
        <v>102</v>
      </c>
      <c r="D843" s="33"/>
      <c r="E843" s="115" t="s">
        <v>409</v>
      </c>
      <c r="F843" s="115">
        <v>108</v>
      </c>
      <c r="G843" s="106"/>
    </row>
    <row r="844" spans="1:7" ht="15.75" thickBot="1">
      <c r="A844" s="46" t="s">
        <v>215</v>
      </c>
      <c r="B844" s="93" t="s">
        <v>215</v>
      </c>
      <c r="C844" s="117">
        <v>251</v>
      </c>
      <c r="D844" s="33"/>
      <c r="E844" s="115" t="s">
        <v>215</v>
      </c>
      <c r="F844" s="115">
        <v>263</v>
      </c>
      <c r="G844" s="105"/>
    </row>
    <row r="845" spans="1:7" ht="15.75" thickBot="1">
      <c r="A845" s="46" t="s">
        <v>865</v>
      </c>
      <c r="B845" s="94" t="s">
        <v>865</v>
      </c>
      <c r="C845" s="117">
        <v>13</v>
      </c>
      <c r="D845" s="33"/>
      <c r="E845" s="115" t="s">
        <v>865</v>
      </c>
      <c r="F845" s="115">
        <v>14</v>
      </c>
      <c r="G845" s="106"/>
    </row>
    <row r="846" spans="1:7" ht="15.75" thickBot="1">
      <c r="A846" s="46" t="s">
        <v>439</v>
      </c>
      <c r="B846" s="93" t="s">
        <v>439</v>
      </c>
      <c r="C846" s="117">
        <v>77</v>
      </c>
      <c r="D846" s="33"/>
      <c r="E846" s="115" t="s">
        <v>439</v>
      </c>
      <c r="F846" s="115">
        <v>80</v>
      </c>
      <c r="G846" s="105"/>
    </row>
    <row r="847" spans="1:7" ht="15.75" thickBot="1">
      <c r="A847" s="46" t="s">
        <v>657</v>
      </c>
      <c r="B847" s="94" t="s">
        <v>657</v>
      </c>
      <c r="C847" s="117">
        <v>33</v>
      </c>
      <c r="D847" s="33"/>
      <c r="E847" s="115" t="s">
        <v>657</v>
      </c>
      <c r="F847" s="115">
        <v>34</v>
      </c>
      <c r="G847" s="106"/>
    </row>
    <row r="848" spans="1:7" ht="15.75" thickBot="1">
      <c r="A848" s="46" t="s">
        <v>545</v>
      </c>
      <c r="B848" s="93" t="s">
        <v>545</v>
      </c>
      <c r="C848" s="117">
        <v>59</v>
      </c>
      <c r="D848" s="33"/>
      <c r="E848" s="115" t="s">
        <v>545</v>
      </c>
      <c r="F848" s="115">
        <v>61</v>
      </c>
      <c r="G848" s="105"/>
    </row>
    <row r="849" spans="1:7" ht="15.75" thickBot="1">
      <c r="A849" s="46" t="s">
        <v>82</v>
      </c>
      <c r="B849" s="94" t="s">
        <v>82</v>
      </c>
      <c r="C849" s="118">
        <v>1513</v>
      </c>
      <c r="D849" s="111"/>
      <c r="E849" s="115" t="s">
        <v>82</v>
      </c>
      <c r="F849" s="116">
        <v>1632</v>
      </c>
      <c r="G849" s="107"/>
    </row>
    <row r="850" spans="1:7" ht="15.75" thickBot="1">
      <c r="A850" s="46" t="s">
        <v>100</v>
      </c>
      <c r="B850" s="93" t="s">
        <v>100</v>
      </c>
      <c r="C850" s="117">
        <v>993</v>
      </c>
      <c r="D850" s="33"/>
      <c r="E850" s="115" t="s">
        <v>100</v>
      </c>
      <c r="F850" s="116">
        <v>1053</v>
      </c>
      <c r="G850" s="105"/>
    </row>
    <row r="851" spans="1:7" ht="15.75" thickBot="1">
      <c r="A851" s="46" t="s">
        <v>675</v>
      </c>
      <c r="B851" s="94" t="s">
        <v>675</v>
      </c>
      <c r="C851" s="117">
        <v>30</v>
      </c>
      <c r="D851" s="33"/>
      <c r="E851" s="115" t="s">
        <v>675</v>
      </c>
      <c r="F851" s="115">
        <v>32</v>
      </c>
      <c r="G851" s="106"/>
    </row>
    <row r="852" spans="1:7" ht="15.75" thickBot="1">
      <c r="A852" s="46" t="s">
        <v>365</v>
      </c>
      <c r="B852" s="93" t="s">
        <v>365</v>
      </c>
      <c r="C852" s="117">
        <v>114</v>
      </c>
      <c r="D852" s="33"/>
      <c r="E852" s="115" t="s">
        <v>365</v>
      </c>
      <c r="F852" s="115">
        <v>118</v>
      </c>
      <c r="G852" s="105"/>
    </row>
    <row r="853" spans="1:7" ht="15.75" thickBot="1">
      <c r="A853" s="46" t="s">
        <v>379</v>
      </c>
      <c r="B853" s="94" t="s">
        <v>379</v>
      </c>
      <c r="C853" s="117">
        <v>99</v>
      </c>
      <c r="D853" s="33"/>
      <c r="E853" s="115" t="s">
        <v>379</v>
      </c>
      <c r="F853" s="115">
        <v>104</v>
      </c>
      <c r="G853" s="106"/>
    </row>
    <row r="854" spans="1:7" ht="15.75" thickBot="1">
      <c r="A854" s="46" t="s">
        <v>449</v>
      </c>
      <c r="B854" s="93" t="s">
        <v>449</v>
      </c>
      <c r="C854" s="117">
        <v>86</v>
      </c>
      <c r="D854" s="105"/>
      <c r="E854" s="115" t="s">
        <v>449</v>
      </c>
      <c r="F854" s="115">
        <v>90</v>
      </c>
      <c r="G854" s="105"/>
    </row>
    <row r="855" spans="1:7" ht="15.75" thickBot="1">
      <c r="A855" s="46" t="s">
        <v>653</v>
      </c>
      <c r="B855" s="94" t="s">
        <v>653</v>
      </c>
      <c r="C855" s="117">
        <v>37</v>
      </c>
      <c r="D855" s="106"/>
      <c r="E855" s="115" t="s">
        <v>653</v>
      </c>
      <c r="F855" s="115">
        <v>37</v>
      </c>
      <c r="G855" s="106"/>
    </row>
    <row r="856" spans="1:7" ht="15.75" thickBot="1">
      <c r="A856" s="46" t="s">
        <v>174</v>
      </c>
      <c r="B856" s="93" t="s">
        <v>174</v>
      </c>
      <c r="C856" s="117">
        <v>338</v>
      </c>
      <c r="D856" s="105"/>
      <c r="E856" s="115" t="s">
        <v>174</v>
      </c>
      <c r="F856" s="115">
        <v>355</v>
      </c>
      <c r="G856" s="105"/>
    </row>
    <row r="857" spans="1:7" ht="15.75" thickBot="1">
      <c r="A857" s="46" t="s">
        <v>699</v>
      </c>
      <c r="B857" s="94" t="s">
        <v>699</v>
      </c>
      <c r="C857" s="117">
        <v>30</v>
      </c>
      <c r="D857" s="106"/>
      <c r="E857" s="115" t="s">
        <v>699</v>
      </c>
      <c r="F857" s="115">
        <v>32</v>
      </c>
      <c r="G857" s="106"/>
    </row>
    <row r="858" spans="1:7" ht="15.75" thickBot="1">
      <c r="A858" s="46" t="s">
        <v>875</v>
      </c>
      <c r="B858" s="93" t="s">
        <v>875</v>
      </c>
      <c r="C858" s="117">
        <v>10</v>
      </c>
      <c r="D858" s="105"/>
      <c r="E858" s="115" t="s">
        <v>875</v>
      </c>
      <c r="F858" s="115">
        <v>11</v>
      </c>
      <c r="G858" s="105"/>
    </row>
    <row r="859" spans="1:7" ht="15.75" thickBot="1">
      <c r="B859" s="91" t="s">
        <v>27</v>
      </c>
      <c r="C859" s="92">
        <v>254526</v>
      </c>
      <c r="D859" s="109"/>
      <c r="E859" s="112" t="s">
        <v>27</v>
      </c>
      <c r="F859" s="113">
        <f>SUM(F6:F858)</f>
        <v>269461</v>
      </c>
      <c r="G859" s="109"/>
    </row>
    <row r="860" spans="1:7" ht="15.75" thickTop="1"/>
  </sheetData>
  <mergeCells count="10">
    <mergeCell ref="U520:V520"/>
    <mergeCell ref="O2:P2"/>
    <mergeCell ref="Q2:S2"/>
    <mergeCell ref="O517:P517"/>
    <mergeCell ref="AC2:AE2"/>
    <mergeCell ref="AA2:AA3"/>
    <mergeCell ref="AB2:AB3"/>
    <mergeCell ref="U2:U3"/>
    <mergeCell ref="V2:V3"/>
    <mergeCell ref="W2:Y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8" sqref="L28"/>
    </sheetView>
  </sheetViews>
  <sheetFormatPr defaultRowHeight="15"/>
  <cols>
    <col min="1" max="1" width="9.140625" style="119"/>
  </cols>
  <sheetData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421"/>
  <sheetViews>
    <sheetView workbookViewId="0">
      <selection activeCell="I41" sqref="I41"/>
    </sheetView>
  </sheetViews>
  <sheetFormatPr defaultColWidth="41.42578125" defaultRowHeight="15"/>
  <cols>
    <col min="1" max="1" width="59" style="9" customWidth="1"/>
    <col min="2" max="2" width="10.7109375" style="9" bestFit="1" customWidth="1"/>
    <col min="3" max="3" width="14.140625" style="201" bestFit="1" customWidth="1"/>
    <col min="4" max="4" width="10.140625" style="13" customWidth="1"/>
    <col min="5" max="5" width="8.28515625" style="13" customWidth="1"/>
    <col min="6" max="6" width="18.5703125" style="136" customWidth="1"/>
    <col min="7" max="7" width="61.7109375" style="136" customWidth="1"/>
    <col min="8" max="8" width="11.42578125" style="136" customWidth="1"/>
    <col min="9" max="9" width="10.5703125" style="136" bestFit="1" customWidth="1"/>
    <col min="10" max="10" width="8.140625" style="136" bestFit="1" customWidth="1"/>
    <col min="11" max="11" width="8.85546875" style="136" bestFit="1" customWidth="1"/>
    <col min="12" max="16384" width="41.42578125" style="136"/>
  </cols>
  <sheetData>
    <row r="1" spans="1:11" ht="15.75">
      <c r="A1" s="266" t="s">
        <v>1851</v>
      </c>
      <c r="B1" s="266"/>
      <c r="C1" s="266"/>
      <c r="D1" s="266"/>
      <c r="E1" s="266"/>
      <c r="G1" s="266" t="s">
        <v>1852</v>
      </c>
      <c r="H1" s="266"/>
      <c r="I1" s="266"/>
      <c r="J1" s="266"/>
      <c r="K1" s="266"/>
    </row>
    <row r="2" spans="1:11">
      <c r="A2" s="230" t="s">
        <v>929</v>
      </c>
      <c r="B2" s="230"/>
      <c r="C2" s="230"/>
      <c r="D2" s="230"/>
      <c r="E2" s="230"/>
      <c r="G2" s="230" t="s">
        <v>929</v>
      </c>
      <c r="H2" s="230"/>
      <c r="I2" s="230"/>
      <c r="J2" s="230"/>
      <c r="K2" s="230"/>
    </row>
    <row r="3" spans="1:11">
      <c r="A3" s="230" t="s">
        <v>1863</v>
      </c>
      <c r="B3" s="230"/>
      <c r="C3" s="230"/>
      <c r="D3" s="230"/>
      <c r="E3" s="230"/>
      <c r="G3" s="230" t="s">
        <v>1863</v>
      </c>
      <c r="H3" s="230"/>
      <c r="I3" s="230"/>
      <c r="J3" s="230"/>
      <c r="K3" s="230"/>
    </row>
    <row r="4" spans="1:11">
      <c r="A4" s="263"/>
      <c r="B4" s="263"/>
      <c r="C4" s="263"/>
      <c r="D4" s="263"/>
      <c r="E4" s="263"/>
      <c r="G4" s="263"/>
      <c r="H4" s="263"/>
      <c r="I4" s="263"/>
      <c r="J4" s="263"/>
      <c r="K4" s="263"/>
    </row>
    <row r="5" spans="1:11">
      <c r="A5" s="264" t="s">
        <v>28</v>
      </c>
      <c r="B5" s="264"/>
      <c r="C5" s="264"/>
      <c r="D5" s="264"/>
      <c r="E5" s="264"/>
      <c r="G5" s="264" t="s">
        <v>29</v>
      </c>
      <c r="H5" s="264"/>
      <c r="I5" s="264"/>
      <c r="J5" s="264"/>
      <c r="K5" s="264"/>
    </row>
    <row r="6" spans="1:11">
      <c r="A6" s="192" t="s">
        <v>50</v>
      </c>
      <c r="B6" s="193" t="s">
        <v>54</v>
      </c>
      <c r="C6" s="278" t="s">
        <v>47</v>
      </c>
      <c r="D6" s="205" t="s">
        <v>1818</v>
      </c>
      <c r="E6" s="205" t="s">
        <v>49</v>
      </c>
      <c r="G6" s="192" t="s">
        <v>1853</v>
      </c>
      <c r="H6" s="193" t="s">
        <v>1854</v>
      </c>
      <c r="I6" s="196" t="s">
        <v>47</v>
      </c>
      <c r="J6" s="194" t="s">
        <v>48</v>
      </c>
      <c r="K6" s="194" t="s">
        <v>49</v>
      </c>
    </row>
    <row r="7" spans="1:11">
      <c r="A7" s="281" t="s">
        <v>1819</v>
      </c>
      <c r="B7" s="277">
        <v>4781400</v>
      </c>
      <c r="C7" s="279">
        <v>44253</v>
      </c>
      <c r="D7" s="280">
        <f>C7/$C$38</f>
        <v>0.11390821550745565</v>
      </c>
      <c r="E7" s="280">
        <f>+D7</f>
        <v>0.11390821550745565</v>
      </c>
      <c r="G7" s="292" t="s">
        <v>1819</v>
      </c>
      <c r="H7" s="277">
        <v>4781400</v>
      </c>
      <c r="I7" s="279">
        <v>396700</v>
      </c>
      <c r="J7" s="289">
        <f>I7/$I$38</f>
        <v>0.10839446404033465</v>
      </c>
      <c r="K7" s="289">
        <f>+J7</f>
        <v>0.10839446404033465</v>
      </c>
    </row>
    <row r="8" spans="1:11">
      <c r="A8" s="281" t="s">
        <v>1820</v>
      </c>
      <c r="B8" s="277">
        <v>9602501</v>
      </c>
      <c r="C8" s="279">
        <v>30074</v>
      </c>
      <c r="D8" s="280">
        <f t="shared" ref="D8:D37" si="0">C8/$C$38</f>
        <v>7.7411151180060589E-2</v>
      </c>
      <c r="E8" s="280">
        <f>E7+D8</f>
        <v>0.19131936668751626</v>
      </c>
      <c r="G8" s="292" t="s">
        <v>1820</v>
      </c>
      <c r="H8" s="277">
        <v>9602501</v>
      </c>
      <c r="I8" s="279">
        <v>260401</v>
      </c>
      <c r="J8" s="289">
        <f t="shared" ref="J8:J38" si="1">I8/$I$38</f>
        <v>7.1152071667676287E-2</v>
      </c>
      <c r="K8" s="289">
        <f>K7+J8</f>
        <v>0.17954653570801093</v>
      </c>
    </row>
    <row r="9" spans="1:11" ht="30">
      <c r="A9" s="281" t="s">
        <v>1821</v>
      </c>
      <c r="B9" s="277">
        <v>5611202</v>
      </c>
      <c r="C9" s="279">
        <v>13463</v>
      </c>
      <c r="D9" s="280">
        <f t="shared" si="0"/>
        <v>3.4654064252748411E-2</v>
      </c>
      <c r="E9" s="280">
        <f t="shared" ref="E9:E38" si="2">E8+D9</f>
        <v>0.22597343094026467</v>
      </c>
      <c r="G9" s="292" t="s">
        <v>1822</v>
      </c>
      <c r="H9" s="277">
        <v>4399103</v>
      </c>
      <c r="I9" s="279">
        <v>128461</v>
      </c>
      <c r="J9" s="289">
        <f t="shared" si="1"/>
        <v>3.5100734169612881E-2</v>
      </c>
      <c r="K9" s="289">
        <f t="shared" ref="K9:K37" si="3">K8+J9</f>
        <v>0.21464726987762381</v>
      </c>
    </row>
    <row r="10" spans="1:11">
      <c r="A10" s="281" t="s">
        <v>1822</v>
      </c>
      <c r="B10" s="277">
        <v>4399103</v>
      </c>
      <c r="C10" s="279">
        <v>12581</v>
      </c>
      <c r="D10" s="280">
        <f t="shared" si="0"/>
        <v>3.238377645129821E-2</v>
      </c>
      <c r="E10" s="280">
        <f t="shared" si="2"/>
        <v>0.25835720739156287</v>
      </c>
      <c r="G10" s="292" t="s">
        <v>1823</v>
      </c>
      <c r="H10" s="277">
        <v>5611203</v>
      </c>
      <c r="I10" s="279">
        <v>107346</v>
      </c>
      <c r="J10" s="289">
        <f t="shared" si="1"/>
        <v>2.9331263264113346E-2</v>
      </c>
      <c r="K10" s="289">
        <f t="shared" si="3"/>
        <v>0.24397853314173715</v>
      </c>
    </row>
    <row r="11" spans="1:11">
      <c r="A11" s="281" t="s">
        <v>1823</v>
      </c>
      <c r="B11" s="277">
        <v>5611203</v>
      </c>
      <c r="C11" s="279">
        <v>11536</v>
      </c>
      <c r="D11" s="280">
        <f t="shared" si="0"/>
        <v>2.9693922990396322E-2</v>
      </c>
      <c r="E11" s="280">
        <f t="shared" si="2"/>
        <v>0.28805113038195918</v>
      </c>
      <c r="G11" s="292" t="s">
        <v>1824</v>
      </c>
      <c r="H11" s="277">
        <v>9602502</v>
      </c>
      <c r="I11" s="279">
        <v>99581</v>
      </c>
      <c r="J11" s="289">
        <f t="shared" si="1"/>
        <v>2.7209551609782116E-2</v>
      </c>
      <c r="K11" s="289">
        <f t="shared" si="3"/>
        <v>0.27118808475151929</v>
      </c>
    </row>
    <row r="12" spans="1:11" ht="30">
      <c r="A12" s="281" t="s">
        <v>1824</v>
      </c>
      <c r="B12" s="277">
        <v>9602502</v>
      </c>
      <c r="C12" s="279">
        <v>11004</v>
      </c>
      <c r="D12" s="280">
        <f t="shared" si="0"/>
        <v>2.8324543046664454E-2</v>
      </c>
      <c r="E12" s="280">
        <f t="shared" si="2"/>
        <v>0.3163756734286236</v>
      </c>
      <c r="G12" s="292" t="s">
        <v>1825</v>
      </c>
      <c r="H12" s="277">
        <v>4712100</v>
      </c>
      <c r="I12" s="279">
        <v>99498</v>
      </c>
      <c r="J12" s="289">
        <f t="shared" si="1"/>
        <v>2.7186872657134403E-2</v>
      </c>
      <c r="K12" s="289">
        <f t="shared" si="3"/>
        <v>0.29837495740865372</v>
      </c>
    </row>
    <row r="13" spans="1:11" ht="45">
      <c r="A13" s="281" t="s">
        <v>1825</v>
      </c>
      <c r="B13" s="277">
        <v>4712100</v>
      </c>
      <c r="C13" s="279">
        <v>7644</v>
      </c>
      <c r="D13" s="280">
        <f t="shared" si="0"/>
        <v>1.9675827612568437E-2</v>
      </c>
      <c r="E13" s="280">
        <f t="shared" si="2"/>
        <v>0.33605150104119202</v>
      </c>
      <c r="G13" s="292" t="s">
        <v>1821</v>
      </c>
      <c r="H13" s="277">
        <v>5611202</v>
      </c>
      <c r="I13" s="279">
        <v>88856</v>
      </c>
      <c r="J13" s="289">
        <f t="shared" si="1"/>
        <v>2.4279048391146901E-2</v>
      </c>
      <c r="K13" s="289">
        <f t="shared" si="3"/>
        <v>0.32265400579980064</v>
      </c>
    </row>
    <row r="14" spans="1:11">
      <c r="A14" s="281" t="s">
        <v>1826</v>
      </c>
      <c r="B14" s="277">
        <v>4321500</v>
      </c>
      <c r="C14" s="279">
        <v>7589</v>
      </c>
      <c r="D14" s="280">
        <f t="shared" si="0"/>
        <v>1.9534256377784127E-2</v>
      </c>
      <c r="E14" s="280">
        <f t="shared" si="2"/>
        <v>0.35558575741897613</v>
      </c>
      <c r="G14" s="292" t="s">
        <v>1826</v>
      </c>
      <c r="H14" s="277">
        <v>4321500</v>
      </c>
      <c r="I14" s="279">
        <v>71948</v>
      </c>
      <c r="J14" s="289">
        <f t="shared" si="1"/>
        <v>1.9659099820453739E-2</v>
      </c>
      <c r="K14" s="289">
        <f t="shared" si="3"/>
        <v>0.34231310562025435</v>
      </c>
    </row>
    <row r="15" spans="1:11" ht="30">
      <c r="A15" s="281" t="s">
        <v>1827</v>
      </c>
      <c r="B15" s="277">
        <v>5620104</v>
      </c>
      <c r="C15" s="279">
        <v>6824</v>
      </c>
      <c r="D15" s="280">
        <f t="shared" si="0"/>
        <v>1.756512920305691E-2</v>
      </c>
      <c r="E15" s="280">
        <f t="shared" si="2"/>
        <v>0.37315088662203305</v>
      </c>
      <c r="G15" s="292" t="s">
        <v>1827</v>
      </c>
      <c r="H15" s="277">
        <v>5620104</v>
      </c>
      <c r="I15" s="279">
        <v>70425</v>
      </c>
      <c r="J15" s="289">
        <f t="shared" si="1"/>
        <v>1.9242954701387871E-2</v>
      </c>
      <c r="K15" s="289">
        <f t="shared" si="3"/>
        <v>0.36155606032164223</v>
      </c>
    </row>
    <row r="16" spans="1:11" ht="30">
      <c r="A16" s="281" t="s">
        <v>1828</v>
      </c>
      <c r="B16" s="277">
        <v>4723700</v>
      </c>
      <c r="C16" s="279">
        <v>6418</v>
      </c>
      <c r="D16" s="280">
        <f t="shared" si="0"/>
        <v>1.6520076088103641E-2</v>
      </c>
      <c r="E16" s="280">
        <f t="shared" si="2"/>
        <v>0.38967096271013668</v>
      </c>
      <c r="G16" s="292" t="s">
        <v>1829</v>
      </c>
      <c r="H16" s="277">
        <v>4772500</v>
      </c>
      <c r="I16" s="279">
        <v>69628</v>
      </c>
      <c r="J16" s="289">
        <f t="shared" si="1"/>
        <v>1.9025182107891156E-2</v>
      </c>
      <c r="K16" s="289">
        <f t="shared" si="3"/>
        <v>0.3805812424295334</v>
      </c>
    </row>
    <row r="17" spans="1:11" ht="30">
      <c r="A17" s="281" t="s">
        <v>1829</v>
      </c>
      <c r="B17" s="277">
        <v>4772500</v>
      </c>
      <c r="C17" s="279">
        <v>6408</v>
      </c>
      <c r="D17" s="280">
        <f t="shared" si="0"/>
        <v>1.6494335863597401E-2</v>
      </c>
      <c r="E17" s="280">
        <f t="shared" si="2"/>
        <v>0.40616529857373407</v>
      </c>
      <c r="G17" s="292" t="s">
        <v>1828</v>
      </c>
      <c r="H17" s="277">
        <v>4723700</v>
      </c>
      <c r="I17" s="279">
        <v>61883</v>
      </c>
      <c r="J17" s="289">
        <f t="shared" si="1"/>
        <v>1.6908935261426845E-2</v>
      </c>
      <c r="K17" s="289">
        <f t="shared" si="3"/>
        <v>0.39749017769096023</v>
      </c>
    </row>
    <row r="18" spans="1:11">
      <c r="A18" s="281" t="s">
        <v>1830</v>
      </c>
      <c r="B18" s="277">
        <v>4330404</v>
      </c>
      <c r="C18" s="279">
        <v>6190</v>
      </c>
      <c r="D18" s="280">
        <f t="shared" si="0"/>
        <v>1.593319896936141E-2</v>
      </c>
      <c r="E18" s="280">
        <f t="shared" si="2"/>
        <v>0.42209849754309547</v>
      </c>
      <c r="G18" s="292" t="s">
        <v>1834</v>
      </c>
      <c r="H18" s="277">
        <v>5612100</v>
      </c>
      <c r="I18" s="279">
        <v>60797</v>
      </c>
      <c r="J18" s="289">
        <f t="shared" si="1"/>
        <v>1.6612196194253154E-2</v>
      </c>
      <c r="K18" s="289">
        <f t="shared" si="3"/>
        <v>0.41410237388521337</v>
      </c>
    </row>
    <row r="19" spans="1:11" ht="30">
      <c r="A19" s="281" t="s">
        <v>1832</v>
      </c>
      <c r="B19" s="277">
        <v>4520001</v>
      </c>
      <c r="C19" s="279">
        <v>5229</v>
      </c>
      <c r="D19" s="280">
        <f t="shared" si="0"/>
        <v>1.3459563394311926E-2</v>
      </c>
      <c r="E19" s="280">
        <f t="shared" si="2"/>
        <v>0.4355580609374074</v>
      </c>
      <c r="G19" s="292" t="s">
        <v>1831</v>
      </c>
      <c r="H19" s="277">
        <v>9511800</v>
      </c>
      <c r="I19" s="279">
        <v>57087</v>
      </c>
      <c r="J19" s="289">
        <f t="shared" si="1"/>
        <v>1.5598474334939714E-2</v>
      </c>
      <c r="K19" s="289">
        <f t="shared" si="3"/>
        <v>0.42970084822015309</v>
      </c>
    </row>
    <row r="20" spans="1:11" ht="30">
      <c r="A20" s="281" t="s">
        <v>1831</v>
      </c>
      <c r="B20" s="277">
        <v>9511800</v>
      </c>
      <c r="C20" s="279">
        <v>5209</v>
      </c>
      <c r="D20" s="280">
        <f t="shared" si="0"/>
        <v>1.3408082945299448E-2</v>
      </c>
      <c r="E20" s="280">
        <f t="shared" si="2"/>
        <v>0.44896614388270684</v>
      </c>
      <c r="G20" s="292" t="s">
        <v>1830</v>
      </c>
      <c r="H20" s="277">
        <v>4330404</v>
      </c>
      <c r="I20" s="279">
        <v>55072</v>
      </c>
      <c r="J20" s="289">
        <f t="shared" si="1"/>
        <v>1.5047894942347644E-2</v>
      </c>
      <c r="K20" s="289">
        <f t="shared" si="3"/>
        <v>0.44474874316250074</v>
      </c>
    </row>
    <row r="21" spans="1:11" ht="30">
      <c r="A21" s="281" t="s">
        <v>1833</v>
      </c>
      <c r="B21" s="277">
        <v>1412602</v>
      </c>
      <c r="C21" s="279">
        <v>5164</v>
      </c>
      <c r="D21" s="280">
        <f t="shared" si="0"/>
        <v>1.3292251935021378E-2</v>
      </c>
      <c r="E21" s="280">
        <f t="shared" si="2"/>
        <v>0.46225839581772821</v>
      </c>
      <c r="G21" s="292" t="s">
        <v>1838</v>
      </c>
      <c r="H21" s="277">
        <v>8230001</v>
      </c>
      <c r="I21" s="279">
        <v>53593</v>
      </c>
      <c r="J21" s="289">
        <f t="shared" si="1"/>
        <v>1.4643772400588997E-2</v>
      </c>
      <c r="K21" s="289">
        <f t="shared" si="3"/>
        <v>0.45939251556308974</v>
      </c>
    </row>
    <row r="22" spans="1:11" ht="30">
      <c r="A22" s="281" t="s">
        <v>1835</v>
      </c>
      <c r="B22" s="277">
        <v>7319002</v>
      </c>
      <c r="C22" s="279">
        <v>4877</v>
      </c>
      <c r="D22" s="280">
        <f t="shared" si="0"/>
        <v>1.2553507491692343E-2</v>
      </c>
      <c r="E22" s="280">
        <f t="shared" si="2"/>
        <v>0.47481190330942052</v>
      </c>
      <c r="G22" s="292" t="s">
        <v>1833</v>
      </c>
      <c r="H22" s="277">
        <v>1412602</v>
      </c>
      <c r="I22" s="279">
        <v>52335</v>
      </c>
      <c r="J22" s="289">
        <f t="shared" si="1"/>
        <v>1.4300035985759805E-2</v>
      </c>
      <c r="K22" s="289">
        <f t="shared" si="3"/>
        <v>0.47369255154884954</v>
      </c>
    </row>
    <row r="23" spans="1:11">
      <c r="A23" s="281" t="s">
        <v>1834</v>
      </c>
      <c r="B23" s="277">
        <v>5612100</v>
      </c>
      <c r="C23" s="279">
        <v>4876</v>
      </c>
      <c r="D23" s="280">
        <f t="shared" si="0"/>
        <v>1.2550933469241719E-2</v>
      </c>
      <c r="E23" s="280">
        <f t="shared" si="2"/>
        <v>0.48736283677866227</v>
      </c>
      <c r="G23" s="292" t="s">
        <v>1835</v>
      </c>
      <c r="H23" s="277">
        <v>7319002</v>
      </c>
      <c r="I23" s="279">
        <v>50456</v>
      </c>
      <c r="J23" s="289">
        <f t="shared" si="1"/>
        <v>1.3786617286662781E-2</v>
      </c>
      <c r="K23" s="289">
        <f t="shared" si="3"/>
        <v>0.48747916883551234</v>
      </c>
    </row>
    <row r="24" spans="1:11" ht="30">
      <c r="A24" s="281" t="s">
        <v>1836</v>
      </c>
      <c r="B24" s="277">
        <v>4930201</v>
      </c>
      <c r="C24" s="279">
        <v>4857</v>
      </c>
      <c r="D24" s="280">
        <f t="shared" si="0"/>
        <v>1.2502027042679865E-2</v>
      </c>
      <c r="E24" s="280">
        <f t="shared" si="2"/>
        <v>0.49986486382134215</v>
      </c>
      <c r="G24" s="292" t="s">
        <v>1832</v>
      </c>
      <c r="H24" s="277">
        <v>4520001</v>
      </c>
      <c r="I24" s="279">
        <v>44405</v>
      </c>
      <c r="J24" s="289">
        <f t="shared" si="1"/>
        <v>1.2133239666526494E-2</v>
      </c>
      <c r="K24" s="289">
        <f t="shared" si="3"/>
        <v>0.49961240850203886</v>
      </c>
    </row>
    <row r="25" spans="1:11" ht="30">
      <c r="A25" s="281" t="s">
        <v>1838</v>
      </c>
      <c r="B25" s="277">
        <v>8230001</v>
      </c>
      <c r="C25" s="279">
        <v>4577</v>
      </c>
      <c r="D25" s="280">
        <f t="shared" si="0"/>
        <v>1.1781300756505199E-2</v>
      </c>
      <c r="E25" s="280">
        <f t="shared" si="2"/>
        <v>0.5116461645778474</v>
      </c>
      <c r="G25" s="292" t="s">
        <v>1840</v>
      </c>
      <c r="H25" s="277">
        <v>1412601</v>
      </c>
      <c r="I25" s="279">
        <v>43702</v>
      </c>
      <c r="J25" s="289">
        <f t="shared" si="1"/>
        <v>1.1941151670004297E-2</v>
      </c>
      <c r="K25" s="289">
        <f t="shared" si="3"/>
        <v>0.51155356017204312</v>
      </c>
    </row>
    <row r="26" spans="1:11" ht="45">
      <c r="A26" s="281" t="s">
        <v>1837</v>
      </c>
      <c r="B26" s="277">
        <v>4755502</v>
      </c>
      <c r="C26" s="279">
        <v>4562</v>
      </c>
      <c r="D26" s="280">
        <f t="shared" si="0"/>
        <v>1.1742690419745841E-2</v>
      </c>
      <c r="E26" s="280">
        <f t="shared" si="2"/>
        <v>0.52338885499759324</v>
      </c>
      <c r="G26" s="292" t="s">
        <v>1839</v>
      </c>
      <c r="H26" s="277">
        <v>4729699</v>
      </c>
      <c r="I26" s="279">
        <v>43497</v>
      </c>
      <c r="J26" s="289">
        <f t="shared" si="1"/>
        <v>1.188513738936838E-2</v>
      </c>
      <c r="K26" s="289">
        <f t="shared" si="3"/>
        <v>0.52343869756141148</v>
      </c>
    </row>
    <row r="27" spans="1:11" ht="45">
      <c r="A27" s="281" t="s">
        <v>1839</v>
      </c>
      <c r="B27" s="277">
        <v>4729699</v>
      </c>
      <c r="C27" s="279">
        <v>4540</v>
      </c>
      <c r="D27" s="280">
        <f t="shared" si="0"/>
        <v>1.1686061925832117E-2</v>
      </c>
      <c r="E27" s="280">
        <f t="shared" si="2"/>
        <v>0.53507491692342535</v>
      </c>
      <c r="G27" s="292" t="s">
        <v>1841</v>
      </c>
      <c r="H27" s="277">
        <v>5611201</v>
      </c>
      <c r="I27" s="279">
        <v>42142</v>
      </c>
      <c r="J27" s="289">
        <f t="shared" si="1"/>
        <v>1.1514896656384631E-2</v>
      </c>
      <c r="K27" s="289">
        <f t="shared" si="3"/>
        <v>0.53495359421779609</v>
      </c>
    </row>
    <row r="28" spans="1:11" ht="30">
      <c r="A28" s="281" t="s">
        <v>1840</v>
      </c>
      <c r="B28" s="277">
        <v>1412601</v>
      </c>
      <c r="C28" s="279">
        <v>4260</v>
      </c>
      <c r="D28" s="280">
        <f t="shared" si="0"/>
        <v>1.096533563965745E-2</v>
      </c>
      <c r="E28" s="280">
        <f t="shared" si="2"/>
        <v>0.54604025256308275</v>
      </c>
      <c r="G28" s="292" t="s">
        <v>1837</v>
      </c>
      <c r="H28" s="277">
        <v>4755502</v>
      </c>
      <c r="I28" s="279">
        <v>41910</v>
      </c>
      <c r="J28" s="289">
        <f t="shared" si="1"/>
        <v>1.1451504885128373E-2</v>
      </c>
      <c r="K28" s="289">
        <f t="shared" si="3"/>
        <v>0.54640509910292445</v>
      </c>
    </row>
    <row r="29" spans="1:11" ht="30">
      <c r="A29" s="281" t="s">
        <v>1841</v>
      </c>
      <c r="B29" s="277">
        <v>5611201</v>
      </c>
      <c r="C29" s="279">
        <v>4189</v>
      </c>
      <c r="D29" s="280">
        <f t="shared" si="0"/>
        <v>1.0782580045663159E-2</v>
      </c>
      <c r="E29" s="280">
        <f t="shared" si="2"/>
        <v>0.55682283260874588</v>
      </c>
      <c r="G29" s="292" t="s">
        <v>1836</v>
      </c>
      <c r="H29" s="277">
        <v>4930201</v>
      </c>
      <c r="I29" s="279">
        <v>35888</v>
      </c>
      <c r="J29" s="289">
        <f t="shared" si="1"/>
        <v>9.8060512363991187E-3</v>
      </c>
      <c r="K29" s="289">
        <f t="shared" si="3"/>
        <v>0.55621115033932356</v>
      </c>
    </row>
    <row r="30" spans="1:11" ht="30">
      <c r="A30" s="281" t="s">
        <v>1842</v>
      </c>
      <c r="B30" s="277">
        <v>2542000</v>
      </c>
      <c r="C30" s="279">
        <v>3966</v>
      </c>
      <c r="D30" s="280">
        <f t="shared" si="0"/>
        <v>1.0208573039174048E-2</v>
      </c>
      <c r="E30" s="280">
        <f t="shared" si="2"/>
        <v>0.56703140564791987</v>
      </c>
      <c r="G30" s="292" t="s">
        <v>1847</v>
      </c>
      <c r="H30" s="277">
        <v>4751201</v>
      </c>
      <c r="I30" s="279">
        <v>35194</v>
      </c>
      <c r="J30" s="289">
        <f t="shared" si="1"/>
        <v>9.6164224034170354E-3</v>
      </c>
      <c r="K30" s="289">
        <f t="shared" si="3"/>
        <v>0.56582757274274065</v>
      </c>
    </row>
    <row r="31" spans="1:11">
      <c r="A31" s="281" t="s">
        <v>1843</v>
      </c>
      <c r="B31" s="277">
        <v>4755503</v>
      </c>
      <c r="C31" s="279">
        <v>3680</v>
      </c>
      <c r="D31" s="280">
        <f t="shared" si="0"/>
        <v>9.4724026182956365E-3</v>
      </c>
      <c r="E31" s="280">
        <f t="shared" si="2"/>
        <v>0.5765038082662155</v>
      </c>
      <c r="G31" s="292" t="s">
        <v>1843</v>
      </c>
      <c r="H31" s="277">
        <v>4755503</v>
      </c>
      <c r="I31" s="279">
        <v>33635</v>
      </c>
      <c r="J31" s="289">
        <f t="shared" si="1"/>
        <v>9.1904406301907132E-3</v>
      </c>
      <c r="K31" s="289">
        <f t="shared" si="3"/>
        <v>0.57501801337293135</v>
      </c>
    </row>
    <row r="32" spans="1:11" ht="30">
      <c r="A32" s="281" t="s">
        <v>1844</v>
      </c>
      <c r="B32" s="277">
        <v>4520005</v>
      </c>
      <c r="C32" s="279">
        <v>3457</v>
      </c>
      <c r="D32" s="280">
        <f t="shared" si="0"/>
        <v>8.8983956118065255E-3</v>
      </c>
      <c r="E32" s="280">
        <f t="shared" si="2"/>
        <v>0.585402203878022</v>
      </c>
      <c r="G32" s="292" t="s">
        <v>1849</v>
      </c>
      <c r="H32" s="277">
        <v>4789099</v>
      </c>
      <c r="I32" s="279">
        <v>33199</v>
      </c>
      <c r="J32" s="289">
        <f t="shared" si="1"/>
        <v>9.0713078186918841E-3</v>
      </c>
      <c r="K32" s="289">
        <f t="shared" si="3"/>
        <v>0.58408932119162327</v>
      </c>
    </row>
    <row r="33" spans="1:11" ht="30">
      <c r="A33" s="281" t="s">
        <v>1845</v>
      </c>
      <c r="B33" s="277">
        <v>3299099</v>
      </c>
      <c r="C33" s="279">
        <v>3408</v>
      </c>
      <c r="D33" s="280">
        <f t="shared" si="0"/>
        <v>8.7722685117259599E-3</v>
      </c>
      <c r="E33" s="280">
        <f t="shared" si="2"/>
        <v>0.59417447238974797</v>
      </c>
      <c r="G33" s="292" t="s">
        <v>1845</v>
      </c>
      <c r="H33" s="277">
        <v>3299099</v>
      </c>
      <c r="I33" s="279">
        <v>32450</v>
      </c>
      <c r="J33" s="289">
        <f t="shared" si="1"/>
        <v>8.8666507640757734E-3</v>
      </c>
      <c r="K33" s="289">
        <f t="shared" si="3"/>
        <v>0.59295597195569905</v>
      </c>
    </row>
    <row r="34" spans="1:11">
      <c r="A34" s="281" t="s">
        <v>1846</v>
      </c>
      <c r="B34" s="277">
        <v>4789001</v>
      </c>
      <c r="C34" s="279">
        <v>3198</v>
      </c>
      <c r="D34" s="280">
        <f t="shared" si="0"/>
        <v>8.2317237970949576E-3</v>
      </c>
      <c r="E34" s="280">
        <f t="shared" si="2"/>
        <v>0.60240619618684288</v>
      </c>
      <c r="G34" s="292" t="s">
        <v>1848</v>
      </c>
      <c r="H34" s="277">
        <v>8599699</v>
      </c>
      <c r="I34" s="279">
        <v>29931</v>
      </c>
      <c r="J34" s="289">
        <f t="shared" si="1"/>
        <v>8.1783582132373498E-3</v>
      </c>
      <c r="K34" s="289">
        <f t="shared" si="3"/>
        <v>0.60113433016893636</v>
      </c>
    </row>
    <row r="35" spans="1:11">
      <c r="A35" s="281" t="s">
        <v>1848</v>
      </c>
      <c r="B35" s="277">
        <v>8599699</v>
      </c>
      <c r="C35" s="279">
        <v>3090</v>
      </c>
      <c r="D35" s="280">
        <f t="shared" si="0"/>
        <v>7.9537293724275867E-3</v>
      </c>
      <c r="E35" s="280">
        <f t="shared" si="2"/>
        <v>0.61035992555927043</v>
      </c>
      <c r="G35" s="292" t="s">
        <v>1846</v>
      </c>
      <c r="H35" s="277">
        <v>4789001</v>
      </c>
      <c r="I35" s="279">
        <v>28888</v>
      </c>
      <c r="J35" s="289">
        <f t="shared" si="1"/>
        <v>7.8933684829775325E-3</v>
      </c>
      <c r="K35" s="289">
        <f t="shared" si="3"/>
        <v>0.60902769865191386</v>
      </c>
    </row>
    <row r="36" spans="1:11" ht="30">
      <c r="A36" s="281" t="s">
        <v>1849</v>
      </c>
      <c r="B36" s="277">
        <v>4789099</v>
      </c>
      <c r="C36" s="279">
        <v>2983</v>
      </c>
      <c r="D36" s="280">
        <f t="shared" si="0"/>
        <v>7.6783089702108379E-3</v>
      </c>
      <c r="E36" s="280">
        <f t="shared" si="2"/>
        <v>0.61803823452948126</v>
      </c>
      <c r="G36" s="292" t="s">
        <v>1844</v>
      </c>
      <c r="H36" s="277">
        <v>4520005</v>
      </c>
      <c r="I36" s="279">
        <v>28218</v>
      </c>
      <c r="J36" s="289">
        <f t="shared" si="1"/>
        <v>7.7102974194357531E-3</v>
      </c>
      <c r="K36" s="289">
        <f t="shared" si="3"/>
        <v>0.6167379960713496</v>
      </c>
    </row>
    <row r="37" spans="1:11">
      <c r="A37" s="282" t="s">
        <v>1850</v>
      </c>
      <c r="B37" s="283"/>
      <c r="C37" s="286">
        <v>148391</v>
      </c>
      <c r="D37" s="280">
        <f t="shared" si="0"/>
        <v>0.38196176547051841</v>
      </c>
      <c r="E37" s="280">
        <f t="shared" si="2"/>
        <v>0.99999999999999967</v>
      </c>
      <c r="G37" s="291" t="s">
        <v>1850</v>
      </c>
      <c r="H37" s="290"/>
      <c r="I37" s="286">
        <v>1402655</v>
      </c>
      <c r="J37" s="289">
        <f t="shared" si="1"/>
        <v>0.3832620039286504</v>
      </c>
      <c r="K37" s="289">
        <f t="shared" si="3"/>
        <v>1</v>
      </c>
    </row>
    <row r="38" spans="1:11">
      <c r="A38" s="284" t="s">
        <v>912</v>
      </c>
      <c r="B38" s="285"/>
      <c r="C38" s="287">
        <f>SUM(C7:C37)</f>
        <v>388497</v>
      </c>
      <c r="D38" s="288">
        <f t="shared" ref="D8:D38" si="4">C38/$C$38</f>
        <v>1</v>
      </c>
      <c r="E38" s="293"/>
      <c r="G38" s="203" t="s">
        <v>912</v>
      </c>
      <c r="H38" s="190"/>
      <c r="I38" s="202">
        <f>SUM(I7:I37)</f>
        <v>3659781</v>
      </c>
      <c r="J38" s="205">
        <f t="shared" si="1"/>
        <v>1</v>
      </c>
      <c r="K38" s="195"/>
    </row>
    <row r="39" spans="1:11">
      <c r="A39" s="197"/>
      <c r="B39" s="13"/>
      <c r="C39" s="120"/>
      <c r="D39" s="10"/>
      <c r="F39" s="208"/>
    </row>
    <row r="40" spans="1:11">
      <c r="A40" s="197"/>
      <c r="B40" s="13"/>
      <c r="C40" s="136"/>
      <c r="D40" s="10"/>
    </row>
    <row r="41" spans="1:11">
      <c r="A41" s="197"/>
      <c r="B41" s="13"/>
      <c r="C41" s="136"/>
      <c r="D41" s="10"/>
    </row>
    <row r="42" spans="1:11">
      <c r="A42" s="197"/>
      <c r="B42" s="13"/>
      <c r="C42" s="120"/>
      <c r="D42" s="10"/>
    </row>
    <row r="43" spans="1:11">
      <c r="A43" s="197"/>
      <c r="B43" s="13"/>
      <c r="C43" s="136"/>
      <c r="D43" s="10"/>
      <c r="I43" s="120"/>
    </row>
    <row r="44" spans="1:11">
      <c r="A44" s="197"/>
      <c r="B44" s="13"/>
      <c r="C44" s="136"/>
      <c r="D44" s="10"/>
    </row>
    <row r="45" spans="1:11">
      <c r="A45" s="197"/>
      <c r="B45" s="13"/>
      <c r="C45" s="136"/>
      <c r="D45" s="10"/>
    </row>
    <row r="46" spans="1:11">
      <c r="A46" s="197"/>
      <c r="B46" s="13"/>
      <c r="C46" s="136"/>
      <c r="D46" s="10"/>
    </row>
    <row r="47" spans="1:11">
      <c r="A47" s="197"/>
      <c r="B47" s="13"/>
      <c r="C47" s="136"/>
    </row>
    <row r="48" spans="1:11">
      <c r="A48" s="197"/>
      <c r="B48" s="13"/>
      <c r="C48" s="136"/>
    </row>
    <row r="49" spans="1:3">
      <c r="A49" s="197"/>
      <c r="B49" s="13"/>
      <c r="C49" s="136"/>
    </row>
    <row r="50" spans="1:3">
      <c r="A50" s="197"/>
      <c r="B50" s="13"/>
      <c r="C50" s="136"/>
    </row>
    <row r="51" spans="1:3">
      <c r="A51" s="197"/>
      <c r="B51" s="13"/>
      <c r="C51" s="136"/>
    </row>
    <row r="52" spans="1:3">
      <c r="A52" s="197"/>
      <c r="B52" s="13"/>
      <c r="C52" s="136"/>
    </row>
    <row r="53" spans="1:3">
      <c r="A53" s="197"/>
      <c r="B53" s="13"/>
      <c r="C53" s="136"/>
    </row>
    <row r="54" spans="1:3">
      <c r="A54" s="197"/>
      <c r="B54" s="13"/>
      <c r="C54" s="136"/>
    </row>
    <row r="55" spans="1:3">
      <c r="A55" s="197"/>
      <c r="B55" s="13"/>
      <c r="C55" s="136"/>
    </row>
    <row r="56" spans="1:3">
      <c r="A56" s="197"/>
      <c r="B56" s="13"/>
      <c r="C56" s="136"/>
    </row>
    <row r="57" spans="1:3">
      <c r="A57" s="197"/>
      <c r="B57" s="13"/>
      <c r="C57" s="136"/>
    </row>
    <row r="58" spans="1:3">
      <c r="A58" s="197"/>
      <c r="B58" s="13"/>
      <c r="C58" s="136"/>
    </row>
    <row r="59" spans="1:3">
      <c r="A59" s="197"/>
      <c r="B59" s="13"/>
      <c r="C59" s="136"/>
    </row>
    <row r="60" spans="1:3">
      <c r="A60" s="197"/>
      <c r="B60" s="13"/>
      <c r="C60" s="136"/>
    </row>
    <row r="61" spans="1:3">
      <c r="A61" s="197"/>
      <c r="B61" s="13"/>
      <c r="C61" s="136"/>
    </row>
    <row r="62" spans="1:3">
      <c r="A62" s="197"/>
      <c r="B62" s="13"/>
      <c r="C62" s="136"/>
    </row>
    <row r="63" spans="1:3">
      <c r="A63" s="197"/>
      <c r="B63" s="13"/>
      <c r="C63" s="136"/>
    </row>
    <row r="64" spans="1:3">
      <c r="A64" s="197"/>
      <c r="B64" s="13"/>
      <c r="C64" s="136"/>
    </row>
    <row r="65" spans="1:3">
      <c r="A65" s="197"/>
      <c r="B65" s="13"/>
      <c r="C65" s="136"/>
    </row>
    <row r="66" spans="1:3">
      <c r="A66" s="197"/>
      <c r="B66" s="13"/>
      <c r="C66" s="136"/>
    </row>
    <row r="67" spans="1:3">
      <c r="A67" s="197"/>
      <c r="B67" s="13"/>
      <c r="C67" s="136"/>
    </row>
    <row r="68" spans="1:3">
      <c r="A68" s="197"/>
      <c r="B68" s="13"/>
      <c r="C68" s="136"/>
    </row>
    <row r="69" spans="1:3">
      <c r="A69" s="197"/>
      <c r="B69" s="13"/>
      <c r="C69" s="136"/>
    </row>
    <row r="70" spans="1:3">
      <c r="A70" s="197"/>
      <c r="B70" s="13"/>
      <c r="C70" s="136"/>
    </row>
    <row r="71" spans="1:3">
      <c r="A71" s="197"/>
      <c r="B71" s="13"/>
      <c r="C71" s="136"/>
    </row>
    <row r="72" spans="1:3">
      <c r="A72" s="197"/>
      <c r="B72" s="13"/>
      <c r="C72" s="136"/>
    </row>
    <row r="73" spans="1:3">
      <c r="A73" s="197"/>
      <c r="B73" s="13"/>
      <c r="C73" s="136"/>
    </row>
    <row r="74" spans="1:3">
      <c r="A74" s="197"/>
      <c r="B74" s="13"/>
      <c r="C74" s="136"/>
    </row>
    <row r="75" spans="1:3">
      <c r="A75" s="197"/>
      <c r="B75" s="13"/>
      <c r="C75" s="136"/>
    </row>
    <row r="76" spans="1:3">
      <c r="A76" s="197"/>
      <c r="B76" s="13"/>
      <c r="C76" s="136"/>
    </row>
    <row r="77" spans="1:3">
      <c r="A77" s="197"/>
      <c r="B77" s="13"/>
      <c r="C77" s="136"/>
    </row>
    <row r="78" spans="1:3">
      <c r="A78" s="197"/>
      <c r="B78" s="13"/>
      <c r="C78" s="136"/>
    </row>
    <row r="79" spans="1:3">
      <c r="A79" s="197"/>
      <c r="B79" s="13"/>
      <c r="C79" s="136"/>
    </row>
    <row r="80" spans="1:3">
      <c r="A80" s="197"/>
      <c r="B80" s="13"/>
      <c r="C80" s="136"/>
    </row>
    <row r="81" spans="1:3">
      <c r="A81" s="197"/>
      <c r="B81" s="13"/>
      <c r="C81" s="136"/>
    </row>
    <row r="82" spans="1:3">
      <c r="A82" s="197"/>
      <c r="B82" s="13"/>
      <c r="C82" s="136"/>
    </row>
    <row r="83" spans="1:3">
      <c r="A83" s="197"/>
      <c r="B83" s="13"/>
      <c r="C83" s="136"/>
    </row>
    <row r="84" spans="1:3">
      <c r="A84" s="197"/>
      <c r="B84" s="13"/>
      <c r="C84" s="136"/>
    </row>
    <row r="85" spans="1:3">
      <c r="A85" s="197"/>
      <c r="B85" s="13"/>
      <c r="C85" s="136"/>
    </row>
    <row r="86" spans="1:3">
      <c r="A86" s="197"/>
      <c r="B86" s="13"/>
      <c r="C86" s="136"/>
    </row>
    <row r="87" spans="1:3">
      <c r="A87" s="197"/>
      <c r="B87" s="13"/>
      <c r="C87" s="136"/>
    </row>
    <row r="88" spans="1:3">
      <c r="A88" s="197"/>
      <c r="B88" s="13"/>
      <c r="C88" s="136"/>
    </row>
    <row r="89" spans="1:3">
      <c r="A89" s="197"/>
      <c r="B89" s="13"/>
      <c r="C89" s="136"/>
    </row>
    <row r="90" spans="1:3">
      <c r="A90" s="197"/>
      <c r="B90" s="13"/>
      <c r="C90" s="136"/>
    </row>
    <row r="91" spans="1:3">
      <c r="A91" s="197"/>
      <c r="B91" s="13"/>
      <c r="C91" s="136"/>
    </row>
    <row r="92" spans="1:3">
      <c r="A92" s="197"/>
      <c r="B92" s="13"/>
      <c r="C92" s="136"/>
    </row>
    <row r="93" spans="1:3">
      <c r="A93" s="197"/>
      <c r="B93" s="13"/>
      <c r="C93" s="136"/>
    </row>
    <row r="94" spans="1:3">
      <c r="A94" s="197"/>
      <c r="B94" s="13"/>
      <c r="C94" s="136"/>
    </row>
    <row r="95" spans="1:3">
      <c r="A95" s="197"/>
      <c r="B95" s="13"/>
      <c r="C95" s="136"/>
    </row>
    <row r="96" spans="1:3">
      <c r="A96" s="197"/>
      <c r="B96" s="13"/>
      <c r="C96" s="136"/>
    </row>
    <row r="97" spans="1:3">
      <c r="A97" s="197"/>
      <c r="B97" s="13"/>
      <c r="C97" s="136"/>
    </row>
    <row r="98" spans="1:3">
      <c r="A98" s="197"/>
      <c r="B98" s="13"/>
      <c r="C98" s="136"/>
    </row>
    <row r="99" spans="1:3">
      <c r="A99" s="197"/>
      <c r="B99" s="13"/>
      <c r="C99" s="136"/>
    </row>
    <row r="100" spans="1:3">
      <c r="A100" s="197"/>
      <c r="B100" s="13"/>
      <c r="C100" s="136"/>
    </row>
    <row r="101" spans="1:3">
      <c r="A101" s="197"/>
      <c r="B101" s="13"/>
      <c r="C101" s="136"/>
    </row>
    <row r="102" spans="1:3">
      <c r="A102" s="197"/>
      <c r="B102" s="13"/>
      <c r="C102" s="136"/>
    </row>
    <row r="103" spans="1:3">
      <c r="A103" s="197"/>
      <c r="B103" s="13"/>
      <c r="C103" s="136"/>
    </row>
    <row r="104" spans="1:3">
      <c r="A104" s="197"/>
      <c r="B104" s="13"/>
      <c r="C104" s="136"/>
    </row>
    <row r="105" spans="1:3">
      <c r="A105" s="197"/>
      <c r="B105" s="13"/>
      <c r="C105" s="136"/>
    </row>
    <row r="106" spans="1:3">
      <c r="A106" s="197"/>
      <c r="B106" s="13"/>
      <c r="C106" s="136"/>
    </row>
    <row r="107" spans="1:3">
      <c r="A107" s="197"/>
      <c r="B107" s="13"/>
      <c r="C107" s="136"/>
    </row>
    <row r="108" spans="1:3">
      <c r="A108" s="197"/>
      <c r="B108" s="13"/>
      <c r="C108" s="136"/>
    </row>
    <row r="109" spans="1:3">
      <c r="A109" s="197"/>
      <c r="B109" s="13"/>
      <c r="C109" s="136"/>
    </row>
    <row r="110" spans="1:3">
      <c r="A110" s="197"/>
      <c r="B110" s="13"/>
      <c r="C110" s="136"/>
    </row>
    <row r="111" spans="1:3">
      <c r="A111" s="197"/>
      <c r="B111" s="13"/>
      <c r="C111" s="136"/>
    </row>
    <row r="112" spans="1:3">
      <c r="A112" s="197"/>
      <c r="B112" s="13"/>
      <c r="C112" s="136"/>
    </row>
    <row r="113" spans="1:3">
      <c r="A113" s="197"/>
      <c r="B113" s="13"/>
      <c r="C113" s="136"/>
    </row>
    <row r="114" spans="1:3">
      <c r="A114" s="197"/>
      <c r="B114" s="13"/>
      <c r="C114" s="136"/>
    </row>
    <row r="115" spans="1:3">
      <c r="A115" s="197"/>
      <c r="B115" s="13"/>
      <c r="C115" s="136"/>
    </row>
    <row r="116" spans="1:3">
      <c r="A116" s="197"/>
      <c r="B116" s="13"/>
      <c r="C116" s="136"/>
    </row>
    <row r="117" spans="1:3">
      <c r="A117" s="197"/>
      <c r="B117" s="13"/>
      <c r="C117" s="136"/>
    </row>
    <row r="118" spans="1:3">
      <c r="A118" s="197"/>
      <c r="B118" s="13"/>
      <c r="C118" s="136"/>
    </row>
    <row r="119" spans="1:3">
      <c r="A119" s="197"/>
      <c r="B119" s="13"/>
      <c r="C119" s="136"/>
    </row>
    <row r="120" spans="1:3">
      <c r="A120" s="197"/>
      <c r="B120" s="13"/>
      <c r="C120" s="136"/>
    </row>
    <row r="121" spans="1:3">
      <c r="A121" s="197"/>
      <c r="B121" s="13"/>
      <c r="C121" s="136"/>
    </row>
    <row r="122" spans="1:3">
      <c r="A122" s="197"/>
      <c r="B122" s="13"/>
      <c r="C122" s="136"/>
    </row>
    <row r="123" spans="1:3">
      <c r="A123" s="197"/>
      <c r="B123" s="13"/>
      <c r="C123" s="136"/>
    </row>
    <row r="124" spans="1:3">
      <c r="A124" s="197"/>
      <c r="B124" s="13"/>
      <c r="C124" s="136"/>
    </row>
    <row r="125" spans="1:3">
      <c r="A125" s="197"/>
      <c r="B125" s="13"/>
      <c r="C125" s="136"/>
    </row>
    <row r="126" spans="1:3">
      <c r="A126" s="197"/>
      <c r="B126" s="13"/>
      <c r="C126" s="136"/>
    </row>
    <row r="127" spans="1:3">
      <c r="A127" s="197"/>
      <c r="B127" s="13"/>
      <c r="C127" s="136"/>
    </row>
    <row r="128" spans="1:3">
      <c r="A128" s="197"/>
      <c r="B128" s="13"/>
      <c r="C128" s="136"/>
    </row>
    <row r="129" spans="1:3">
      <c r="A129" s="197"/>
      <c r="B129" s="13"/>
      <c r="C129" s="136"/>
    </row>
    <row r="130" spans="1:3">
      <c r="A130" s="197"/>
      <c r="B130" s="13"/>
      <c r="C130" s="136"/>
    </row>
    <row r="131" spans="1:3">
      <c r="A131" s="197"/>
      <c r="B131" s="13"/>
      <c r="C131" s="136"/>
    </row>
    <row r="132" spans="1:3">
      <c r="A132" s="197"/>
      <c r="B132" s="13"/>
      <c r="C132" s="136"/>
    </row>
    <row r="133" spans="1:3">
      <c r="A133" s="197"/>
      <c r="B133" s="13"/>
      <c r="C133" s="136"/>
    </row>
    <row r="134" spans="1:3">
      <c r="A134" s="197"/>
      <c r="B134" s="13"/>
      <c r="C134" s="136"/>
    </row>
    <row r="135" spans="1:3">
      <c r="A135" s="197"/>
      <c r="B135" s="13"/>
      <c r="C135" s="136"/>
    </row>
    <row r="136" spans="1:3">
      <c r="A136" s="197"/>
      <c r="B136" s="13"/>
      <c r="C136" s="136"/>
    </row>
    <row r="137" spans="1:3">
      <c r="A137" s="197"/>
      <c r="B137" s="13"/>
      <c r="C137" s="136"/>
    </row>
    <row r="138" spans="1:3">
      <c r="A138" s="197"/>
      <c r="B138" s="13"/>
      <c r="C138" s="136"/>
    </row>
    <row r="139" spans="1:3">
      <c r="A139" s="197"/>
      <c r="B139" s="13"/>
      <c r="C139" s="136"/>
    </row>
    <row r="140" spans="1:3">
      <c r="A140" s="197"/>
      <c r="B140" s="13"/>
      <c r="C140" s="136"/>
    </row>
    <row r="141" spans="1:3">
      <c r="A141" s="197"/>
      <c r="B141" s="13"/>
      <c r="C141" s="136"/>
    </row>
    <row r="142" spans="1:3">
      <c r="A142" s="197"/>
      <c r="B142" s="13"/>
      <c r="C142" s="136"/>
    </row>
    <row r="143" spans="1:3">
      <c r="A143" s="197"/>
      <c r="B143" s="13"/>
      <c r="C143" s="136"/>
    </row>
    <row r="144" spans="1:3">
      <c r="A144" s="197"/>
      <c r="B144" s="13"/>
      <c r="C144" s="136"/>
    </row>
    <row r="145" spans="1:3">
      <c r="A145" s="197"/>
      <c r="B145" s="13"/>
      <c r="C145" s="136"/>
    </row>
    <row r="146" spans="1:3">
      <c r="A146" s="197"/>
      <c r="B146" s="13"/>
      <c r="C146" s="136"/>
    </row>
    <row r="147" spans="1:3">
      <c r="A147" s="197"/>
      <c r="B147" s="13"/>
      <c r="C147" s="136"/>
    </row>
    <row r="148" spans="1:3">
      <c r="A148" s="197"/>
      <c r="B148" s="13"/>
      <c r="C148" s="136"/>
    </row>
    <row r="149" spans="1:3">
      <c r="A149" s="197"/>
      <c r="B149" s="13"/>
      <c r="C149" s="136"/>
    </row>
    <row r="150" spans="1:3">
      <c r="A150" s="197"/>
      <c r="B150" s="13"/>
      <c r="C150" s="136"/>
    </row>
    <row r="151" spans="1:3">
      <c r="A151" s="197"/>
      <c r="B151" s="13"/>
      <c r="C151" s="136"/>
    </row>
    <row r="152" spans="1:3">
      <c r="A152" s="197"/>
      <c r="B152" s="13"/>
      <c r="C152" s="136"/>
    </row>
    <row r="153" spans="1:3">
      <c r="A153" s="197"/>
      <c r="B153" s="13"/>
      <c r="C153" s="136"/>
    </row>
    <row r="154" spans="1:3">
      <c r="A154" s="197"/>
      <c r="B154" s="13"/>
      <c r="C154" s="136"/>
    </row>
    <row r="155" spans="1:3">
      <c r="A155" s="197"/>
      <c r="B155" s="13"/>
      <c r="C155" s="136"/>
    </row>
    <row r="156" spans="1:3">
      <c r="A156" s="197"/>
      <c r="B156" s="13"/>
      <c r="C156" s="136"/>
    </row>
    <row r="157" spans="1:3">
      <c r="A157" s="197"/>
      <c r="B157" s="13"/>
      <c r="C157" s="136"/>
    </row>
    <row r="158" spans="1:3">
      <c r="A158" s="197"/>
      <c r="B158" s="13"/>
      <c r="C158" s="136"/>
    </row>
    <row r="159" spans="1:3">
      <c r="A159" s="197"/>
      <c r="B159" s="13"/>
      <c r="C159" s="136"/>
    </row>
    <row r="160" spans="1:3">
      <c r="A160" s="197"/>
      <c r="B160" s="13"/>
      <c r="C160" s="136"/>
    </row>
    <row r="161" spans="1:3">
      <c r="A161" s="197"/>
      <c r="B161" s="13"/>
      <c r="C161" s="136"/>
    </row>
    <row r="162" spans="1:3">
      <c r="A162" s="197"/>
      <c r="B162" s="13"/>
      <c r="C162" s="136"/>
    </row>
    <row r="163" spans="1:3">
      <c r="A163" s="197"/>
      <c r="B163" s="13"/>
      <c r="C163" s="136"/>
    </row>
    <row r="164" spans="1:3">
      <c r="A164" s="197"/>
      <c r="B164" s="13"/>
      <c r="C164" s="136"/>
    </row>
    <row r="165" spans="1:3">
      <c r="A165" s="197"/>
      <c r="B165" s="13"/>
      <c r="C165" s="136"/>
    </row>
    <row r="166" spans="1:3">
      <c r="A166" s="197"/>
      <c r="B166" s="13"/>
      <c r="C166" s="136"/>
    </row>
    <row r="167" spans="1:3">
      <c r="A167" s="197"/>
      <c r="B167" s="13"/>
      <c r="C167" s="136"/>
    </row>
    <row r="168" spans="1:3">
      <c r="A168" s="197"/>
      <c r="B168" s="13"/>
      <c r="C168" s="136"/>
    </row>
    <row r="169" spans="1:3">
      <c r="A169" s="197"/>
      <c r="B169" s="13"/>
      <c r="C169" s="136"/>
    </row>
    <row r="170" spans="1:3">
      <c r="A170" s="197"/>
      <c r="B170" s="13"/>
      <c r="C170" s="136"/>
    </row>
    <row r="171" spans="1:3">
      <c r="A171" s="197"/>
      <c r="B171" s="13"/>
      <c r="C171" s="136"/>
    </row>
    <row r="172" spans="1:3">
      <c r="A172" s="197"/>
      <c r="B172" s="198"/>
      <c r="C172" s="82"/>
    </row>
    <row r="173" spans="1:3">
      <c r="A173" s="197"/>
      <c r="B173" s="198"/>
      <c r="C173" s="82"/>
    </row>
    <row r="174" spans="1:3">
      <c r="A174" s="197"/>
      <c r="B174" s="198"/>
      <c r="C174" s="82"/>
    </row>
    <row r="175" spans="1:3">
      <c r="A175" s="197"/>
      <c r="B175" s="198"/>
      <c r="C175" s="82"/>
    </row>
    <row r="176" spans="1:3">
      <c r="A176" s="197"/>
      <c r="B176" s="198"/>
      <c r="C176" s="82"/>
    </row>
    <row r="177" spans="1:3">
      <c r="A177" s="197"/>
      <c r="B177" s="198"/>
      <c r="C177" s="82"/>
    </row>
    <row r="178" spans="1:3">
      <c r="A178" s="197"/>
      <c r="B178" s="198"/>
      <c r="C178" s="82"/>
    </row>
    <row r="179" spans="1:3">
      <c r="A179" s="197"/>
      <c r="B179" s="198"/>
      <c r="C179" s="82"/>
    </row>
    <row r="180" spans="1:3">
      <c r="A180" s="197"/>
      <c r="B180" s="198"/>
      <c r="C180" s="82"/>
    </row>
    <row r="181" spans="1:3">
      <c r="A181" s="197"/>
      <c r="B181" s="198"/>
      <c r="C181" s="82"/>
    </row>
    <row r="182" spans="1:3">
      <c r="A182" s="197"/>
      <c r="B182" s="198"/>
      <c r="C182" s="82"/>
    </row>
    <row r="183" spans="1:3">
      <c r="A183" s="197"/>
      <c r="B183" s="198"/>
      <c r="C183" s="82"/>
    </row>
    <row r="184" spans="1:3">
      <c r="A184" s="197"/>
      <c r="B184" s="198"/>
      <c r="C184" s="82"/>
    </row>
    <row r="185" spans="1:3">
      <c r="A185" s="197"/>
      <c r="B185" s="198"/>
      <c r="C185" s="82"/>
    </row>
    <row r="186" spans="1:3">
      <c r="A186" s="197"/>
      <c r="B186" s="198"/>
      <c r="C186" s="82"/>
    </row>
    <row r="187" spans="1:3">
      <c r="A187" s="197"/>
      <c r="B187" s="198"/>
      <c r="C187" s="82"/>
    </row>
    <row r="188" spans="1:3">
      <c r="A188" s="197"/>
      <c r="B188" s="198"/>
      <c r="C188" s="82"/>
    </row>
    <row r="189" spans="1:3">
      <c r="A189" s="197"/>
      <c r="B189" s="198"/>
      <c r="C189" s="82"/>
    </row>
    <row r="190" spans="1:3">
      <c r="A190" s="197"/>
      <c r="B190" s="198"/>
      <c r="C190" s="82"/>
    </row>
    <row r="191" spans="1:3">
      <c r="A191" s="197"/>
      <c r="B191" s="198"/>
      <c r="C191" s="82"/>
    </row>
    <row r="192" spans="1:3">
      <c r="A192" s="197"/>
      <c r="B192" s="198"/>
      <c r="C192" s="82"/>
    </row>
    <row r="193" spans="1:3">
      <c r="A193" s="197"/>
      <c r="B193" s="198"/>
      <c r="C193" s="82"/>
    </row>
    <row r="194" spans="1:3">
      <c r="A194" s="197"/>
      <c r="B194" s="198"/>
      <c r="C194" s="82"/>
    </row>
    <row r="195" spans="1:3">
      <c r="A195" s="197"/>
      <c r="B195" s="198"/>
      <c r="C195" s="82"/>
    </row>
    <row r="196" spans="1:3">
      <c r="A196" s="197"/>
      <c r="B196" s="198"/>
      <c r="C196" s="82"/>
    </row>
    <row r="197" spans="1:3">
      <c r="A197" s="197"/>
      <c r="B197" s="198"/>
      <c r="C197" s="82"/>
    </row>
    <row r="198" spans="1:3">
      <c r="A198" s="197"/>
      <c r="B198" s="198"/>
      <c r="C198" s="82"/>
    </row>
    <row r="199" spans="1:3">
      <c r="A199" s="197"/>
      <c r="B199" s="198"/>
      <c r="C199" s="82"/>
    </row>
    <row r="200" spans="1:3">
      <c r="A200" s="197"/>
      <c r="B200" s="198"/>
      <c r="C200" s="82"/>
    </row>
    <row r="201" spans="1:3">
      <c r="A201" s="197"/>
      <c r="B201" s="198"/>
      <c r="C201" s="82"/>
    </row>
    <row r="202" spans="1:3">
      <c r="A202" s="197"/>
      <c r="B202" s="198"/>
      <c r="C202" s="82"/>
    </row>
    <row r="203" spans="1:3">
      <c r="A203" s="197"/>
      <c r="B203" s="198"/>
      <c r="C203" s="82"/>
    </row>
    <row r="204" spans="1:3">
      <c r="A204" s="197"/>
      <c r="B204" s="198"/>
      <c r="C204" s="82"/>
    </row>
    <row r="205" spans="1:3">
      <c r="A205" s="197"/>
      <c r="B205" s="198"/>
      <c r="C205" s="82"/>
    </row>
    <row r="206" spans="1:3">
      <c r="A206" s="197"/>
      <c r="B206" s="198"/>
      <c r="C206" s="82"/>
    </row>
    <row r="207" spans="1:3">
      <c r="A207" s="197"/>
      <c r="B207" s="198"/>
      <c r="C207" s="82"/>
    </row>
    <row r="208" spans="1:3">
      <c r="A208" s="197"/>
      <c r="B208" s="198"/>
      <c r="C208" s="82"/>
    </row>
    <row r="209" spans="1:3">
      <c r="A209" s="197"/>
      <c r="B209" s="198"/>
      <c r="C209" s="82"/>
    </row>
    <row r="210" spans="1:3">
      <c r="A210" s="197"/>
      <c r="B210" s="198"/>
      <c r="C210" s="82"/>
    </row>
    <row r="211" spans="1:3">
      <c r="A211" s="197"/>
      <c r="B211" s="198"/>
      <c r="C211" s="82"/>
    </row>
    <row r="212" spans="1:3">
      <c r="A212" s="197"/>
      <c r="B212" s="198"/>
      <c r="C212" s="82"/>
    </row>
    <row r="213" spans="1:3">
      <c r="A213" s="197"/>
      <c r="B213" s="198"/>
      <c r="C213" s="82"/>
    </row>
    <row r="214" spans="1:3">
      <c r="A214" s="197"/>
      <c r="B214" s="198"/>
      <c r="C214" s="82"/>
    </row>
    <row r="215" spans="1:3">
      <c r="A215" s="197"/>
      <c r="B215" s="198"/>
      <c r="C215" s="82"/>
    </row>
    <row r="216" spans="1:3">
      <c r="A216" s="197"/>
      <c r="B216" s="198"/>
      <c r="C216" s="82"/>
    </row>
    <row r="217" spans="1:3">
      <c r="A217" s="197"/>
      <c r="B217" s="198"/>
      <c r="C217" s="82"/>
    </row>
    <row r="218" spans="1:3">
      <c r="A218" s="197"/>
      <c r="B218" s="198"/>
      <c r="C218" s="82"/>
    </row>
    <row r="219" spans="1:3">
      <c r="A219" s="197"/>
      <c r="B219" s="198"/>
      <c r="C219" s="82"/>
    </row>
    <row r="220" spans="1:3">
      <c r="A220" s="197"/>
      <c r="B220" s="198"/>
      <c r="C220" s="82"/>
    </row>
    <row r="221" spans="1:3">
      <c r="A221" s="197"/>
      <c r="B221" s="198"/>
      <c r="C221" s="82"/>
    </row>
    <row r="222" spans="1:3">
      <c r="A222" s="197"/>
      <c r="B222" s="198"/>
      <c r="C222" s="82"/>
    </row>
    <row r="223" spans="1:3">
      <c r="A223" s="197"/>
      <c r="B223" s="198"/>
      <c r="C223" s="82"/>
    </row>
    <row r="224" spans="1:3">
      <c r="A224" s="197"/>
      <c r="B224" s="198"/>
      <c r="C224" s="82"/>
    </row>
    <row r="225" spans="1:3">
      <c r="A225" s="197"/>
      <c r="B225" s="198"/>
      <c r="C225" s="82"/>
    </row>
    <row r="226" spans="1:3">
      <c r="A226" s="197"/>
      <c r="B226" s="198"/>
      <c r="C226" s="82"/>
    </row>
    <row r="227" spans="1:3">
      <c r="A227" s="197"/>
      <c r="B227" s="198"/>
      <c r="C227" s="82"/>
    </row>
    <row r="228" spans="1:3">
      <c r="A228" s="197"/>
      <c r="B228" s="198"/>
      <c r="C228" s="82"/>
    </row>
    <row r="229" spans="1:3">
      <c r="A229" s="197"/>
      <c r="B229" s="198"/>
      <c r="C229" s="82"/>
    </row>
    <row r="230" spans="1:3">
      <c r="A230" s="197"/>
      <c r="B230" s="198"/>
      <c r="C230" s="82"/>
    </row>
    <row r="231" spans="1:3">
      <c r="A231" s="197"/>
      <c r="B231" s="198"/>
      <c r="C231" s="82"/>
    </row>
    <row r="232" spans="1:3">
      <c r="A232" s="197"/>
      <c r="B232" s="198"/>
      <c r="C232" s="82"/>
    </row>
    <row r="233" spans="1:3">
      <c r="A233" s="197"/>
      <c r="B233" s="198"/>
      <c r="C233" s="82"/>
    </row>
    <row r="234" spans="1:3">
      <c r="A234" s="197"/>
      <c r="B234" s="198"/>
      <c r="C234" s="82"/>
    </row>
    <row r="235" spans="1:3">
      <c r="A235" s="197"/>
      <c r="B235" s="198"/>
      <c r="C235" s="82"/>
    </row>
    <row r="236" spans="1:3">
      <c r="A236" s="197"/>
      <c r="B236" s="198"/>
      <c r="C236" s="82"/>
    </row>
    <row r="237" spans="1:3">
      <c r="A237" s="197"/>
      <c r="B237" s="198"/>
      <c r="C237" s="82"/>
    </row>
    <row r="238" spans="1:3">
      <c r="A238" s="197"/>
      <c r="B238" s="198"/>
      <c r="C238" s="82"/>
    </row>
    <row r="239" spans="1:3">
      <c r="A239" s="197"/>
      <c r="B239" s="198"/>
      <c r="C239" s="82"/>
    </row>
    <row r="240" spans="1:3">
      <c r="A240" s="197"/>
      <c r="B240" s="198"/>
      <c r="C240" s="82"/>
    </row>
    <row r="241" spans="1:3">
      <c r="A241" s="197"/>
      <c r="B241" s="198"/>
      <c r="C241" s="82"/>
    </row>
    <row r="242" spans="1:3">
      <c r="A242" s="197"/>
      <c r="B242" s="198"/>
      <c r="C242" s="82"/>
    </row>
    <row r="243" spans="1:3">
      <c r="A243" s="197"/>
      <c r="B243" s="198"/>
      <c r="C243" s="82"/>
    </row>
    <row r="244" spans="1:3">
      <c r="A244" s="197"/>
      <c r="B244" s="198"/>
      <c r="C244" s="82"/>
    </row>
    <row r="245" spans="1:3">
      <c r="A245" s="197"/>
      <c r="B245" s="198"/>
      <c r="C245" s="82"/>
    </row>
    <row r="246" spans="1:3">
      <c r="A246" s="197"/>
      <c r="B246" s="198"/>
      <c r="C246" s="82"/>
    </row>
    <row r="247" spans="1:3">
      <c r="A247" s="197"/>
      <c r="B247" s="198"/>
      <c r="C247" s="82"/>
    </row>
    <row r="248" spans="1:3">
      <c r="A248" s="197"/>
      <c r="B248" s="198"/>
      <c r="C248" s="82"/>
    </row>
    <row r="249" spans="1:3">
      <c r="A249" s="197"/>
      <c r="B249" s="198"/>
      <c r="C249" s="82"/>
    </row>
    <row r="250" spans="1:3">
      <c r="A250" s="197"/>
      <c r="B250" s="198"/>
      <c r="C250" s="82"/>
    </row>
    <row r="251" spans="1:3">
      <c r="A251" s="197"/>
      <c r="B251" s="198"/>
      <c r="C251" s="82"/>
    </row>
    <row r="252" spans="1:3">
      <c r="A252" s="197"/>
      <c r="B252" s="198"/>
      <c r="C252" s="82"/>
    </row>
    <row r="253" spans="1:3">
      <c r="A253" s="197"/>
      <c r="B253" s="198"/>
      <c r="C253" s="82"/>
    </row>
    <row r="254" spans="1:3">
      <c r="A254" s="197"/>
      <c r="B254" s="198"/>
      <c r="C254" s="82"/>
    </row>
    <row r="255" spans="1:3">
      <c r="A255" s="197"/>
      <c r="B255" s="198"/>
      <c r="C255" s="82"/>
    </row>
    <row r="256" spans="1:3">
      <c r="A256" s="197"/>
      <c r="B256" s="198"/>
      <c r="C256" s="82"/>
    </row>
    <row r="257" spans="1:3">
      <c r="A257" s="197"/>
      <c r="B257" s="198"/>
      <c r="C257" s="82"/>
    </row>
    <row r="258" spans="1:3">
      <c r="A258" s="197"/>
      <c r="B258" s="198"/>
      <c r="C258" s="82"/>
    </row>
    <row r="259" spans="1:3">
      <c r="A259" s="197"/>
      <c r="B259" s="198"/>
      <c r="C259" s="82"/>
    </row>
    <row r="260" spans="1:3">
      <c r="A260" s="197"/>
      <c r="B260" s="198"/>
      <c r="C260" s="82"/>
    </row>
    <row r="261" spans="1:3">
      <c r="A261" s="197"/>
      <c r="B261" s="198"/>
      <c r="C261" s="82"/>
    </row>
    <row r="262" spans="1:3">
      <c r="A262" s="197"/>
      <c r="B262" s="198"/>
      <c r="C262" s="82"/>
    </row>
    <row r="263" spans="1:3">
      <c r="A263" s="197"/>
      <c r="B263" s="198"/>
      <c r="C263" s="82"/>
    </row>
    <row r="264" spans="1:3">
      <c r="A264" s="197"/>
      <c r="B264" s="198"/>
      <c r="C264" s="82"/>
    </row>
    <row r="265" spans="1:3">
      <c r="A265" s="197"/>
      <c r="B265" s="198"/>
      <c r="C265" s="82"/>
    </row>
    <row r="266" spans="1:3">
      <c r="A266" s="197"/>
      <c r="B266" s="198"/>
      <c r="C266" s="82"/>
    </row>
    <row r="267" spans="1:3">
      <c r="A267" s="197"/>
      <c r="B267" s="198"/>
      <c r="C267" s="82"/>
    </row>
    <row r="268" spans="1:3">
      <c r="A268" s="197"/>
      <c r="B268" s="198"/>
      <c r="C268" s="82"/>
    </row>
    <row r="269" spans="1:3">
      <c r="A269" s="197"/>
      <c r="B269" s="198"/>
      <c r="C269" s="82"/>
    </row>
    <row r="270" spans="1:3">
      <c r="A270" s="197"/>
      <c r="B270" s="198"/>
      <c r="C270" s="82"/>
    </row>
    <row r="271" spans="1:3">
      <c r="A271" s="197"/>
      <c r="B271" s="198"/>
      <c r="C271" s="82"/>
    </row>
    <row r="272" spans="1:3">
      <c r="A272" s="197"/>
      <c r="B272" s="198"/>
      <c r="C272" s="82"/>
    </row>
    <row r="273" spans="1:3">
      <c r="A273" s="197"/>
      <c r="B273" s="198"/>
      <c r="C273" s="82"/>
    </row>
    <row r="274" spans="1:3">
      <c r="A274" s="197"/>
      <c r="B274" s="198"/>
      <c r="C274" s="82"/>
    </row>
    <row r="275" spans="1:3">
      <c r="A275" s="197"/>
      <c r="B275" s="198"/>
      <c r="C275" s="82"/>
    </row>
    <row r="276" spans="1:3">
      <c r="A276" s="197"/>
      <c r="B276" s="198"/>
      <c r="C276" s="82"/>
    </row>
    <row r="277" spans="1:3">
      <c r="A277" s="197"/>
      <c r="B277" s="198"/>
      <c r="C277" s="82"/>
    </row>
    <row r="278" spans="1:3">
      <c r="A278" s="197"/>
      <c r="B278" s="198"/>
      <c r="C278" s="82"/>
    </row>
    <row r="279" spans="1:3">
      <c r="A279" s="197"/>
      <c r="B279" s="198"/>
      <c r="C279" s="82"/>
    </row>
    <row r="280" spans="1:3">
      <c r="A280" s="197"/>
      <c r="B280" s="198"/>
      <c r="C280" s="82"/>
    </row>
    <row r="281" spans="1:3">
      <c r="A281" s="197"/>
      <c r="B281" s="198"/>
      <c r="C281" s="82"/>
    </row>
    <row r="282" spans="1:3">
      <c r="A282" s="197"/>
      <c r="B282" s="198"/>
      <c r="C282" s="82"/>
    </row>
    <row r="283" spans="1:3">
      <c r="A283" s="197"/>
      <c r="B283" s="198"/>
      <c r="C283" s="82"/>
    </row>
    <row r="284" spans="1:3">
      <c r="A284" s="197"/>
      <c r="B284" s="198"/>
      <c r="C284" s="82"/>
    </row>
    <row r="285" spans="1:3">
      <c r="A285" s="197"/>
      <c r="B285" s="198"/>
      <c r="C285" s="82"/>
    </row>
    <row r="286" spans="1:3">
      <c r="A286" s="197"/>
      <c r="B286" s="198"/>
      <c r="C286" s="82"/>
    </row>
    <row r="287" spans="1:3">
      <c r="A287" s="197"/>
      <c r="B287" s="198"/>
      <c r="C287" s="82"/>
    </row>
    <row r="288" spans="1:3">
      <c r="A288" s="197"/>
      <c r="B288" s="198"/>
      <c r="C288" s="82"/>
    </row>
    <row r="289" spans="1:3">
      <c r="A289" s="197"/>
      <c r="B289" s="198"/>
      <c r="C289" s="82"/>
    </row>
    <row r="290" spans="1:3">
      <c r="A290" s="197"/>
      <c r="B290" s="198"/>
      <c r="C290" s="82"/>
    </row>
    <row r="291" spans="1:3">
      <c r="A291" s="197"/>
      <c r="B291" s="198"/>
      <c r="C291" s="82"/>
    </row>
    <row r="292" spans="1:3">
      <c r="A292" s="197"/>
      <c r="B292" s="198"/>
      <c r="C292" s="82"/>
    </row>
    <row r="293" spans="1:3">
      <c r="A293" s="197"/>
      <c r="B293" s="198"/>
      <c r="C293" s="82"/>
    </row>
    <row r="294" spans="1:3">
      <c r="A294" s="197"/>
      <c r="B294" s="198"/>
      <c r="C294" s="82"/>
    </row>
    <row r="295" spans="1:3">
      <c r="A295" s="197"/>
      <c r="B295" s="198"/>
      <c r="C295" s="82"/>
    </row>
    <row r="296" spans="1:3">
      <c r="A296" s="197"/>
      <c r="B296" s="198"/>
      <c r="C296" s="82"/>
    </row>
    <row r="297" spans="1:3">
      <c r="A297" s="197"/>
      <c r="B297" s="198"/>
      <c r="C297" s="82"/>
    </row>
    <row r="298" spans="1:3">
      <c r="A298" s="197"/>
      <c r="B298" s="198"/>
      <c r="C298" s="82"/>
    </row>
    <row r="299" spans="1:3">
      <c r="A299" s="197"/>
      <c r="B299" s="198"/>
      <c r="C299" s="82"/>
    </row>
    <row r="300" spans="1:3">
      <c r="A300" s="197"/>
      <c r="B300" s="198"/>
      <c r="C300" s="82"/>
    </row>
    <row r="301" spans="1:3">
      <c r="A301" s="197"/>
      <c r="B301" s="198"/>
      <c r="C301" s="82"/>
    </row>
    <row r="302" spans="1:3">
      <c r="A302" s="197"/>
      <c r="B302" s="198"/>
      <c r="C302" s="82"/>
    </row>
    <row r="303" spans="1:3">
      <c r="A303" s="197"/>
      <c r="B303" s="198"/>
      <c r="C303" s="82"/>
    </row>
    <row r="304" spans="1:3">
      <c r="A304" s="197"/>
      <c r="B304" s="198"/>
      <c r="C304" s="82"/>
    </row>
    <row r="305" spans="1:3">
      <c r="A305" s="197"/>
      <c r="B305" s="198"/>
      <c r="C305" s="82"/>
    </row>
    <row r="306" spans="1:3">
      <c r="A306" s="197"/>
      <c r="B306" s="198"/>
      <c r="C306" s="82"/>
    </row>
    <row r="307" spans="1:3">
      <c r="A307" s="197"/>
      <c r="B307" s="198"/>
      <c r="C307" s="82"/>
    </row>
    <row r="308" spans="1:3">
      <c r="A308" s="197"/>
      <c r="B308" s="198"/>
      <c r="C308" s="82"/>
    </row>
    <row r="309" spans="1:3">
      <c r="A309" s="197"/>
      <c r="B309" s="198"/>
      <c r="C309" s="82"/>
    </row>
    <row r="310" spans="1:3">
      <c r="A310" s="197"/>
      <c r="B310" s="198"/>
      <c r="C310" s="82"/>
    </row>
    <row r="311" spans="1:3">
      <c r="A311" s="197"/>
      <c r="B311" s="198"/>
      <c r="C311" s="82"/>
    </row>
    <row r="312" spans="1:3">
      <c r="A312" s="197"/>
      <c r="B312" s="198"/>
      <c r="C312" s="82"/>
    </row>
    <row r="313" spans="1:3">
      <c r="A313" s="197"/>
      <c r="B313" s="198"/>
      <c r="C313" s="82"/>
    </row>
    <row r="314" spans="1:3">
      <c r="A314" s="197"/>
      <c r="B314" s="198"/>
      <c r="C314" s="82"/>
    </row>
    <row r="315" spans="1:3">
      <c r="A315" s="197"/>
      <c r="B315" s="198"/>
      <c r="C315" s="82"/>
    </row>
    <row r="316" spans="1:3">
      <c r="A316" s="197"/>
      <c r="B316" s="198"/>
      <c r="C316" s="82"/>
    </row>
    <row r="317" spans="1:3">
      <c r="A317" s="197"/>
      <c r="B317" s="198"/>
      <c r="C317" s="82"/>
    </row>
    <row r="318" spans="1:3">
      <c r="A318" s="197"/>
      <c r="B318" s="198"/>
      <c r="C318" s="82"/>
    </row>
    <row r="319" spans="1:3">
      <c r="A319" s="197"/>
      <c r="B319" s="198"/>
      <c r="C319" s="82"/>
    </row>
    <row r="320" spans="1:3">
      <c r="A320" s="197"/>
      <c r="B320" s="198"/>
      <c r="C320" s="82"/>
    </row>
    <row r="321" spans="1:3">
      <c r="A321" s="197"/>
      <c r="B321" s="198"/>
      <c r="C321" s="82"/>
    </row>
    <row r="322" spans="1:3">
      <c r="A322" s="197"/>
      <c r="B322" s="198"/>
      <c r="C322" s="82"/>
    </row>
    <row r="323" spans="1:3">
      <c r="A323" s="197"/>
      <c r="B323" s="198"/>
      <c r="C323" s="82"/>
    </row>
    <row r="324" spans="1:3">
      <c r="A324" s="197"/>
      <c r="B324" s="198"/>
      <c r="C324" s="82"/>
    </row>
    <row r="325" spans="1:3">
      <c r="A325" s="197"/>
      <c r="B325" s="198"/>
      <c r="C325" s="82"/>
    </row>
    <row r="326" spans="1:3">
      <c r="A326" s="197"/>
      <c r="B326" s="198"/>
      <c r="C326" s="82"/>
    </row>
    <row r="327" spans="1:3">
      <c r="A327" s="197"/>
      <c r="B327" s="198"/>
      <c r="C327" s="82"/>
    </row>
    <row r="328" spans="1:3">
      <c r="A328" s="197"/>
      <c r="B328" s="198"/>
      <c r="C328" s="82"/>
    </row>
    <row r="329" spans="1:3">
      <c r="A329" s="197"/>
      <c r="B329" s="198"/>
      <c r="C329" s="82"/>
    </row>
    <row r="330" spans="1:3">
      <c r="A330" s="197"/>
      <c r="B330" s="198"/>
      <c r="C330" s="82"/>
    </row>
    <row r="331" spans="1:3">
      <c r="A331" s="197"/>
      <c r="B331" s="198"/>
      <c r="C331" s="82"/>
    </row>
    <row r="332" spans="1:3">
      <c r="A332" s="197"/>
      <c r="B332" s="198"/>
      <c r="C332" s="82"/>
    </row>
    <row r="333" spans="1:3">
      <c r="A333" s="197"/>
      <c r="B333" s="198"/>
      <c r="C333" s="82"/>
    </row>
    <row r="334" spans="1:3">
      <c r="A334" s="197"/>
      <c r="B334" s="198"/>
      <c r="C334" s="82"/>
    </row>
    <row r="335" spans="1:3">
      <c r="A335" s="197"/>
      <c r="B335" s="198"/>
      <c r="C335" s="82"/>
    </row>
    <row r="336" spans="1:3">
      <c r="A336" s="197"/>
      <c r="B336" s="198"/>
      <c r="C336" s="82"/>
    </row>
    <row r="337" spans="1:3">
      <c r="A337" s="197"/>
      <c r="B337" s="198"/>
      <c r="C337" s="82"/>
    </row>
    <row r="338" spans="1:3">
      <c r="A338" s="197"/>
      <c r="B338" s="198"/>
      <c r="C338" s="82"/>
    </row>
    <row r="339" spans="1:3">
      <c r="A339" s="197"/>
      <c r="B339" s="198"/>
      <c r="C339" s="82"/>
    </row>
    <row r="340" spans="1:3">
      <c r="A340" s="197"/>
      <c r="B340" s="198"/>
      <c r="C340" s="82"/>
    </row>
    <row r="341" spans="1:3">
      <c r="A341" s="197"/>
      <c r="B341" s="198"/>
      <c r="C341" s="82"/>
    </row>
    <row r="342" spans="1:3">
      <c r="A342" s="197"/>
      <c r="B342" s="198"/>
      <c r="C342" s="82"/>
    </row>
    <row r="343" spans="1:3">
      <c r="A343" s="197"/>
      <c r="B343" s="198"/>
      <c r="C343" s="82"/>
    </row>
    <row r="344" spans="1:3">
      <c r="A344" s="197"/>
      <c r="B344" s="198"/>
      <c r="C344" s="82"/>
    </row>
    <row r="345" spans="1:3">
      <c r="A345" s="197"/>
      <c r="B345" s="198"/>
      <c r="C345" s="82"/>
    </row>
    <row r="346" spans="1:3">
      <c r="A346" s="197"/>
      <c r="B346" s="198"/>
      <c r="C346" s="82"/>
    </row>
    <row r="347" spans="1:3">
      <c r="A347" s="197"/>
      <c r="B347" s="198"/>
      <c r="C347" s="82"/>
    </row>
    <row r="348" spans="1:3">
      <c r="A348" s="197"/>
      <c r="B348" s="198"/>
      <c r="C348" s="82"/>
    </row>
    <row r="349" spans="1:3">
      <c r="A349" s="197"/>
      <c r="B349" s="198"/>
      <c r="C349" s="82"/>
    </row>
    <row r="350" spans="1:3">
      <c r="A350" s="197"/>
      <c r="B350" s="198"/>
      <c r="C350" s="82"/>
    </row>
    <row r="351" spans="1:3">
      <c r="A351" s="197"/>
      <c r="B351" s="198"/>
      <c r="C351" s="82"/>
    </row>
    <row r="352" spans="1:3">
      <c r="A352" s="197"/>
      <c r="B352" s="198"/>
      <c r="C352" s="82"/>
    </row>
    <row r="353" spans="1:3">
      <c r="A353" s="197"/>
      <c r="B353" s="198"/>
      <c r="C353" s="82"/>
    </row>
    <row r="354" spans="1:3">
      <c r="A354" s="197"/>
      <c r="B354" s="198"/>
      <c r="C354" s="82"/>
    </row>
    <row r="355" spans="1:3">
      <c r="A355" s="197"/>
      <c r="B355" s="198"/>
      <c r="C355" s="82"/>
    </row>
    <row r="356" spans="1:3">
      <c r="A356" s="197"/>
      <c r="B356" s="198"/>
      <c r="C356" s="82"/>
    </row>
    <row r="357" spans="1:3">
      <c r="A357" s="197"/>
      <c r="B357" s="198"/>
      <c r="C357" s="82"/>
    </row>
    <row r="358" spans="1:3">
      <c r="A358" s="197"/>
      <c r="B358" s="198"/>
      <c r="C358" s="82"/>
    </row>
    <row r="359" spans="1:3">
      <c r="A359" s="197"/>
      <c r="B359" s="198"/>
      <c r="C359" s="82"/>
    </row>
    <row r="360" spans="1:3">
      <c r="A360" s="197"/>
      <c r="B360" s="198"/>
      <c r="C360" s="82"/>
    </row>
    <row r="361" spans="1:3">
      <c r="A361" s="197"/>
      <c r="B361" s="198"/>
      <c r="C361" s="82"/>
    </row>
    <row r="362" spans="1:3">
      <c r="A362" s="197"/>
      <c r="B362" s="198"/>
      <c r="C362" s="82"/>
    </row>
    <row r="363" spans="1:3">
      <c r="A363" s="197"/>
      <c r="B363" s="198"/>
      <c r="C363" s="82"/>
    </row>
    <row r="364" spans="1:3">
      <c r="A364" s="197"/>
      <c r="B364" s="198"/>
      <c r="C364" s="82"/>
    </row>
    <row r="365" spans="1:3">
      <c r="A365" s="197"/>
      <c r="B365" s="198"/>
      <c r="C365" s="82"/>
    </row>
    <row r="366" spans="1:3">
      <c r="A366" s="197"/>
      <c r="B366" s="198"/>
      <c r="C366" s="82"/>
    </row>
    <row r="367" spans="1:3">
      <c r="A367" s="197"/>
      <c r="B367" s="198"/>
      <c r="C367" s="82"/>
    </row>
    <row r="368" spans="1:3">
      <c r="A368" s="197"/>
      <c r="B368" s="198"/>
      <c r="C368" s="82"/>
    </row>
    <row r="369" spans="1:3">
      <c r="A369" s="197"/>
      <c r="B369" s="198"/>
      <c r="C369" s="82"/>
    </row>
    <row r="370" spans="1:3">
      <c r="A370" s="197"/>
      <c r="B370" s="198"/>
      <c r="C370" s="82"/>
    </row>
    <row r="371" spans="1:3">
      <c r="A371" s="197"/>
      <c r="B371" s="198"/>
      <c r="C371" s="82"/>
    </row>
    <row r="372" spans="1:3">
      <c r="A372" s="197"/>
      <c r="B372" s="198"/>
      <c r="C372" s="82"/>
    </row>
    <row r="373" spans="1:3">
      <c r="A373" s="197"/>
      <c r="B373" s="198"/>
      <c r="C373" s="82"/>
    </row>
    <row r="374" spans="1:3">
      <c r="A374" s="197"/>
      <c r="B374" s="198"/>
      <c r="C374" s="82"/>
    </row>
    <row r="375" spans="1:3">
      <c r="A375" s="197"/>
      <c r="B375" s="198"/>
      <c r="C375" s="82"/>
    </row>
    <row r="376" spans="1:3">
      <c r="A376" s="197"/>
      <c r="B376" s="198"/>
      <c r="C376" s="82"/>
    </row>
    <row r="377" spans="1:3">
      <c r="A377" s="197"/>
      <c r="B377" s="198"/>
      <c r="C377" s="82"/>
    </row>
    <row r="378" spans="1:3">
      <c r="A378" s="197"/>
      <c r="B378" s="198"/>
      <c r="C378" s="82"/>
    </row>
    <row r="379" spans="1:3">
      <c r="A379" s="197"/>
      <c r="B379" s="198"/>
      <c r="C379" s="82"/>
    </row>
    <row r="380" spans="1:3">
      <c r="A380" s="197"/>
      <c r="B380" s="198"/>
      <c r="C380" s="82"/>
    </row>
    <row r="381" spans="1:3">
      <c r="A381" s="197"/>
      <c r="B381" s="198"/>
      <c r="C381" s="82"/>
    </row>
    <row r="382" spans="1:3">
      <c r="A382" s="197"/>
      <c r="B382" s="198"/>
      <c r="C382" s="82"/>
    </row>
    <row r="383" spans="1:3">
      <c r="A383" s="197"/>
      <c r="B383" s="198"/>
      <c r="C383" s="82"/>
    </row>
    <row r="384" spans="1:3">
      <c r="A384" s="197"/>
      <c r="B384" s="198"/>
      <c r="C384" s="82"/>
    </row>
    <row r="385" spans="1:3">
      <c r="A385" s="197"/>
      <c r="B385" s="198"/>
      <c r="C385" s="82"/>
    </row>
    <row r="386" spans="1:3">
      <c r="A386" s="197"/>
      <c r="B386" s="198"/>
      <c r="C386" s="82"/>
    </row>
    <row r="387" spans="1:3">
      <c r="A387" s="197"/>
      <c r="B387" s="198"/>
      <c r="C387" s="82"/>
    </row>
    <row r="388" spans="1:3">
      <c r="A388" s="197"/>
      <c r="B388" s="198"/>
      <c r="C388" s="82"/>
    </row>
    <row r="389" spans="1:3">
      <c r="A389" s="197"/>
      <c r="B389" s="198"/>
      <c r="C389" s="82"/>
    </row>
    <row r="390" spans="1:3">
      <c r="A390" s="197"/>
      <c r="B390" s="198"/>
      <c r="C390" s="82"/>
    </row>
    <row r="391" spans="1:3">
      <c r="A391" s="197"/>
      <c r="B391" s="198"/>
      <c r="C391" s="82"/>
    </row>
    <row r="392" spans="1:3">
      <c r="A392" s="197"/>
      <c r="B392" s="198"/>
      <c r="C392" s="82"/>
    </row>
    <row r="393" spans="1:3">
      <c r="A393" s="197"/>
      <c r="B393" s="198"/>
      <c r="C393" s="82"/>
    </row>
    <row r="394" spans="1:3">
      <c r="A394" s="197"/>
      <c r="B394" s="198"/>
      <c r="C394" s="82"/>
    </row>
    <row r="395" spans="1:3">
      <c r="A395" s="197"/>
      <c r="B395" s="198"/>
      <c r="C395" s="82"/>
    </row>
    <row r="396" spans="1:3">
      <c r="A396" s="197"/>
      <c r="B396" s="198"/>
      <c r="C396" s="82"/>
    </row>
    <row r="397" spans="1:3">
      <c r="A397" s="197"/>
      <c r="B397" s="198"/>
      <c r="C397" s="82"/>
    </row>
    <row r="398" spans="1:3">
      <c r="A398" s="197"/>
      <c r="B398" s="198"/>
      <c r="C398" s="82"/>
    </row>
    <row r="399" spans="1:3">
      <c r="A399" s="197"/>
      <c r="B399" s="198"/>
      <c r="C399" s="82"/>
    </row>
    <row r="400" spans="1:3">
      <c r="A400" s="197"/>
      <c r="B400" s="198"/>
      <c r="C400" s="82"/>
    </row>
    <row r="401" spans="1:3">
      <c r="A401" s="197"/>
      <c r="B401" s="198"/>
      <c r="C401" s="82"/>
    </row>
    <row r="402" spans="1:3">
      <c r="A402" s="197"/>
      <c r="B402" s="198"/>
      <c r="C402" s="82"/>
    </row>
    <row r="403" spans="1:3">
      <c r="A403" s="197"/>
      <c r="B403" s="198"/>
      <c r="C403" s="82"/>
    </row>
    <row r="404" spans="1:3">
      <c r="A404" s="197"/>
      <c r="B404" s="198"/>
      <c r="C404" s="82"/>
    </row>
    <row r="405" spans="1:3">
      <c r="A405" s="197"/>
      <c r="B405" s="198"/>
      <c r="C405" s="82"/>
    </row>
    <row r="406" spans="1:3">
      <c r="A406" s="197"/>
      <c r="B406" s="198"/>
      <c r="C406" s="82"/>
    </row>
    <row r="407" spans="1:3">
      <c r="A407" s="197"/>
      <c r="B407" s="198"/>
      <c r="C407" s="82"/>
    </row>
    <row r="408" spans="1:3">
      <c r="A408" s="197"/>
      <c r="B408" s="198"/>
      <c r="C408" s="82"/>
    </row>
    <row r="409" spans="1:3">
      <c r="A409" s="197"/>
      <c r="B409" s="198"/>
      <c r="C409" s="82"/>
    </row>
    <row r="410" spans="1:3">
      <c r="A410" s="197"/>
      <c r="B410" s="198"/>
      <c r="C410" s="82"/>
    </row>
    <row r="411" spans="1:3">
      <c r="A411" s="197"/>
      <c r="B411" s="198"/>
      <c r="C411" s="82"/>
    </row>
    <row r="412" spans="1:3">
      <c r="A412" s="197"/>
      <c r="B412" s="198"/>
      <c r="C412" s="82"/>
    </row>
    <row r="413" spans="1:3">
      <c r="A413" s="197"/>
      <c r="B413" s="198"/>
      <c r="C413" s="82"/>
    </row>
    <row r="414" spans="1:3">
      <c r="A414" s="197"/>
      <c r="B414" s="198"/>
      <c r="C414" s="82"/>
    </row>
    <row r="415" spans="1:3">
      <c r="A415" s="197"/>
      <c r="B415" s="198"/>
      <c r="C415" s="82"/>
    </row>
    <row r="416" spans="1:3">
      <c r="A416" s="197"/>
      <c r="B416" s="198"/>
      <c r="C416" s="82"/>
    </row>
    <row r="417" spans="1:5">
      <c r="A417" s="197"/>
      <c r="B417" s="198"/>
      <c r="C417" s="82"/>
    </row>
    <row r="418" spans="1:5">
      <c r="A418" s="197"/>
      <c r="B418" s="198"/>
      <c r="C418" s="82"/>
    </row>
    <row r="419" spans="1:5">
      <c r="A419" s="197"/>
      <c r="B419" s="198"/>
      <c r="C419" s="82"/>
    </row>
    <row r="420" spans="1:5">
      <c r="A420" s="197"/>
      <c r="B420" s="198"/>
      <c r="C420" s="82"/>
      <c r="D420" s="200"/>
      <c r="E420" s="200"/>
    </row>
    <row r="421" spans="1:5">
      <c r="A421" s="265"/>
      <c r="B421" s="265"/>
      <c r="C421" s="199"/>
    </row>
  </sheetData>
  <mergeCells count="13">
    <mergeCell ref="A4:E4"/>
    <mergeCell ref="G4:K4"/>
    <mergeCell ref="A5:E5"/>
    <mergeCell ref="A421:B421"/>
    <mergeCell ref="A1:E1"/>
    <mergeCell ref="G1:K1"/>
    <mergeCell ref="A2:E2"/>
    <mergeCell ref="G2:K2"/>
    <mergeCell ref="A3:E3"/>
    <mergeCell ref="G3:K3"/>
    <mergeCell ref="A37:B37"/>
    <mergeCell ref="A38:B38"/>
    <mergeCell ref="G5:K5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855"/>
  <sheetViews>
    <sheetView workbookViewId="0">
      <selection activeCell="N858" sqref="N858"/>
    </sheetView>
  </sheetViews>
  <sheetFormatPr defaultRowHeight="15"/>
  <cols>
    <col min="1" max="1" width="37.140625" style="136" customWidth="1"/>
    <col min="2" max="2" width="35.5703125" style="136" customWidth="1"/>
    <col min="3" max="3" width="27" style="136" customWidth="1"/>
    <col min="4" max="4" width="25.7109375" style="136" customWidth="1"/>
    <col min="5" max="5" width="27.5703125" customWidth="1"/>
    <col min="6" max="6" width="19" style="120" customWidth="1"/>
    <col min="7" max="7" width="18.5703125" customWidth="1"/>
    <col min="8" max="8" width="9.140625" style="10"/>
    <col min="9" max="9" width="18.42578125" style="80" customWidth="1"/>
    <col min="10" max="10" width="17.85546875" style="80" customWidth="1"/>
    <col min="11" max="11" width="9.140625" style="10"/>
    <col min="12" max="12" width="27.7109375" style="80" customWidth="1"/>
    <col min="13" max="13" width="28.42578125" style="296" customWidth="1"/>
    <col min="14" max="14" width="18.28515625" style="10" customWidth="1"/>
  </cols>
  <sheetData>
    <row r="1" spans="1:14" ht="90">
      <c r="A1" s="297" t="s">
        <v>46</v>
      </c>
      <c r="B1" s="297" t="s">
        <v>45</v>
      </c>
      <c r="C1" s="298" t="s">
        <v>2721</v>
      </c>
      <c r="D1" s="298" t="s">
        <v>1868</v>
      </c>
      <c r="E1" s="298" t="s">
        <v>2723</v>
      </c>
      <c r="F1" s="298" t="s">
        <v>1864</v>
      </c>
      <c r="G1" s="298" t="s">
        <v>2725</v>
      </c>
      <c r="H1" s="299" t="s">
        <v>1865</v>
      </c>
      <c r="I1" s="298" t="s">
        <v>2726</v>
      </c>
      <c r="J1" s="298" t="s">
        <v>1866</v>
      </c>
      <c r="K1" s="299" t="s">
        <v>1865</v>
      </c>
      <c r="L1" s="299" t="s">
        <v>2727</v>
      </c>
      <c r="M1" s="299" t="s">
        <v>1867</v>
      </c>
      <c r="N1" s="299" t="s">
        <v>2728</v>
      </c>
    </row>
    <row r="2" spans="1:14">
      <c r="A2" s="300" t="s">
        <v>1869</v>
      </c>
      <c r="B2" s="301" t="s">
        <v>1861</v>
      </c>
      <c r="C2" s="302">
        <v>339</v>
      </c>
      <c r="D2" s="303">
        <v>257</v>
      </c>
      <c r="E2" s="304">
        <f>D2-C2</f>
        <v>-82</v>
      </c>
      <c r="F2" s="305">
        <v>37</v>
      </c>
      <c r="G2" s="306">
        <v>63</v>
      </c>
      <c r="H2" s="307">
        <f>(G2-F2)/F2</f>
        <v>0.70270270270270274</v>
      </c>
      <c r="I2" s="294">
        <v>230</v>
      </c>
      <c r="J2" s="294">
        <v>210</v>
      </c>
      <c r="K2" s="307">
        <f>(I2-J2)/J2</f>
        <v>9.5238095238095233E-2</v>
      </c>
      <c r="L2" s="308">
        <v>49832.189999999995</v>
      </c>
      <c r="M2" s="308">
        <v>32128.550000000003</v>
      </c>
      <c r="N2" s="307">
        <f>(L2-M2)/M2</f>
        <v>0.5510251785405812</v>
      </c>
    </row>
    <row r="3" spans="1:14">
      <c r="A3" s="309" t="s">
        <v>1871</v>
      </c>
      <c r="B3" s="155" t="s">
        <v>1855</v>
      </c>
      <c r="C3" s="310">
        <v>277</v>
      </c>
      <c r="D3" s="154">
        <v>240</v>
      </c>
      <c r="E3" s="304">
        <f t="shared" ref="E3:E66" si="0">D3-C3</f>
        <v>-37</v>
      </c>
      <c r="F3" s="305">
        <v>409</v>
      </c>
      <c r="G3" s="306">
        <v>524</v>
      </c>
      <c r="H3" s="307">
        <f t="shared" ref="H3:H66" si="1">(G3-F3)/F3</f>
        <v>0.28117359413202936</v>
      </c>
      <c r="I3" s="295">
        <v>1160</v>
      </c>
      <c r="J3" s="295">
        <v>1046</v>
      </c>
      <c r="K3" s="307">
        <f t="shared" ref="K3:K66" si="2">(I3-J3)/J3</f>
        <v>0.10898661567877629</v>
      </c>
      <c r="L3" s="308">
        <v>231085.11000000002</v>
      </c>
      <c r="M3" s="308">
        <v>216636.78999999998</v>
      </c>
      <c r="N3" s="307">
        <f t="shared" ref="N3:N66" si="3">(L3-M3)/M3</f>
        <v>6.6693750401305513E-2</v>
      </c>
    </row>
    <row r="4" spans="1:14">
      <c r="A4" s="300" t="s">
        <v>1873</v>
      </c>
      <c r="B4" s="301" t="s">
        <v>1856</v>
      </c>
      <c r="C4" s="302">
        <v>189</v>
      </c>
      <c r="D4" s="303">
        <v>241</v>
      </c>
      <c r="E4" s="304">
        <f t="shared" si="0"/>
        <v>52</v>
      </c>
      <c r="F4" s="305">
        <v>141</v>
      </c>
      <c r="G4" s="306">
        <v>198</v>
      </c>
      <c r="H4" s="307">
        <f t="shared" si="1"/>
        <v>0.40425531914893614</v>
      </c>
      <c r="I4" s="294">
        <v>531</v>
      </c>
      <c r="J4" s="294">
        <v>448</v>
      </c>
      <c r="K4" s="307">
        <f t="shared" si="2"/>
        <v>0.18526785714285715</v>
      </c>
      <c r="L4" s="308">
        <v>65977.75</v>
      </c>
      <c r="M4" s="308">
        <v>112181.17000000001</v>
      </c>
      <c r="N4" s="307">
        <f t="shared" si="3"/>
        <v>-0.41186430842181454</v>
      </c>
    </row>
    <row r="5" spans="1:14">
      <c r="A5" s="309" t="s">
        <v>1875</v>
      </c>
      <c r="B5" s="155" t="s">
        <v>1856</v>
      </c>
      <c r="C5" s="310">
        <v>753</v>
      </c>
      <c r="D5" s="154">
        <v>819</v>
      </c>
      <c r="E5" s="304">
        <f t="shared" si="0"/>
        <v>66</v>
      </c>
      <c r="F5" s="305">
        <v>52</v>
      </c>
      <c r="G5" s="306">
        <v>69</v>
      </c>
      <c r="H5" s="307">
        <f t="shared" si="1"/>
        <v>0.32692307692307693</v>
      </c>
      <c r="I5" s="294">
        <v>145</v>
      </c>
      <c r="J5" s="294">
        <v>128</v>
      </c>
      <c r="K5" s="307">
        <f t="shared" si="2"/>
        <v>0.1328125</v>
      </c>
      <c r="L5" s="308">
        <v>33531.19</v>
      </c>
      <c r="M5" s="308">
        <v>51448.540000000008</v>
      </c>
      <c r="N5" s="307">
        <f t="shared" si="3"/>
        <v>-0.3482576959423922</v>
      </c>
    </row>
    <row r="6" spans="1:14">
      <c r="A6" s="300" t="s">
        <v>1877</v>
      </c>
      <c r="B6" s="301" t="s">
        <v>1859</v>
      </c>
      <c r="C6" s="302">
        <v>351</v>
      </c>
      <c r="D6" s="303">
        <v>191</v>
      </c>
      <c r="E6" s="304">
        <f t="shared" si="0"/>
        <v>-160</v>
      </c>
      <c r="F6" s="305">
        <v>43</v>
      </c>
      <c r="G6" s="306">
        <v>63</v>
      </c>
      <c r="H6" s="307">
        <f t="shared" si="1"/>
        <v>0.46511627906976744</v>
      </c>
      <c r="I6" s="294">
        <v>136</v>
      </c>
      <c r="J6" s="294">
        <v>114</v>
      </c>
      <c r="K6" s="307">
        <f t="shared" si="2"/>
        <v>0.19298245614035087</v>
      </c>
      <c r="L6" s="308">
        <v>5425.43</v>
      </c>
      <c r="M6" s="308">
        <v>5853.12</v>
      </c>
      <c r="N6" s="307">
        <f t="shared" si="3"/>
        <v>-7.307043081296806E-2</v>
      </c>
    </row>
    <row r="7" spans="1:14">
      <c r="A7" s="309" t="s">
        <v>1879</v>
      </c>
      <c r="B7" s="155" t="s">
        <v>1859</v>
      </c>
      <c r="C7" s="310">
        <v>548</v>
      </c>
      <c r="D7" s="154">
        <v>554</v>
      </c>
      <c r="E7" s="304">
        <f t="shared" si="0"/>
        <v>6</v>
      </c>
      <c r="F7" s="305">
        <v>34</v>
      </c>
      <c r="G7" s="306">
        <v>54</v>
      </c>
      <c r="H7" s="307">
        <f t="shared" si="1"/>
        <v>0.58823529411764708</v>
      </c>
      <c r="I7" s="294">
        <v>287</v>
      </c>
      <c r="J7" s="294">
        <v>241</v>
      </c>
      <c r="K7" s="307">
        <f t="shared" si="2"/>
        <v>0.1908713692946058</v>
      </c>
      <c r="L7" s="308">
        <v>20579.32</v>
      </c>
      <c r="M7" s="308">
        <v>21177.679999999997</v>
      </c>
      <c r="N7" s="307">
        <f t="shared" si="3"/>
        <v>-2.8254275255835248E-2</v>
      </c>
    </row>
    <row r="8" spans="1:14">
      <c r="A8" s="300" t="s">
        <v>1881</v>
      </c>
      <c r="B8" s="301" t="s">
        <v>1861</v>
      </c>
      <c r="C8" s="302">
        <v>309</v>
      </c>
      <c r="D8" s="303">
        <v>224</v>
      </c>
      <c r="E8" s="304">
        <f t="shared" si="0"/>
        <v>-85</v>
      </c>
      <c r="F8" s="305">
        <v>16</v>
      </c>
      <c r="G8" s="306">
        <v>26</v>
      </c>
      <c r="H8" s="307">
        <f t="shared" si="1"/>
        <v>0.625</v>
      </c>
      <c r="I8" s="294">
        <v>68</v>
      </c>
      <c r="J8" s="294">
        <v>58</v>
      </c>
      <c r="K8" s="307">
        <f t="shared" si="2"/>
        <v>0.17241379310344829</v>
      </c>
      <c r="L8" s="308">
        <v>9890.6</v>
      </c>
      <c r="M8" s="308">
        <v>6337.3599999999988</v>
      </c>
      <c r="N8" s="307">
        <f t="shared" si="3"/>
        <v>0.56068141939230254</v>
      </c>
    </row>
    <row r="9" spans="1:14">
      <c r="A9" s="309" t="s">
        <v>1883</v>
      </c>
      <c r="B9" s="155" t="s">
        <v>1860</v>
      </c>
      <c r="C9" s="310">
        <v>774</v>
      </c>
      <c r="D9" s="154">
        <v>770</v>
      </c>
      <c r="E9" s="304">
        <f t="shared" si="0"/>
        <v>-4</v>
      </c>
      <c r="F9" s="305">
        <v>19</v>
      </c>
      <c r="G9" s="306">
        <v>33</v>
      </c>
      <c r="H9" s="307">
        <f t="shared" si="1"/>
        <v>0.73684210526315785</v>
      </c>
      <c r="I9" s="294">
        <v>153</v>
      </c>
      <c r="J9" s="294">
        <v>133</v>
      </c>
      <c r="K9" s="307">
        <f t="shared" si="2"/>
        <v>0.15037593984962405</v>
      </c>
      <c r="L9" s="308">
        <v>8210.2800000000007</v>
      </c>
      <c r="M9" s="308">
        <v>6832.6799999999994</v>
      </c>
      <c r="N9" s="307">
        <f t="shared" si="3"/>
        <v>0.20161927676987673</v>
      </c>
    </row>
    <row r="10" spans="1:14">
      <c r="A10" s="300" t="s">
        <v>1885</v>
      </c>
      <c r="B10" s="301" t="s">
        <v>1886</v>
      </c>
      <c r="C10" s="302">
        <v>317</v>
      </c>
      <c r="D10" s="303">
        <v>347</v>
      </c>
      <c r="E10" s="304">
        <f t="shared" si="0"/>
        <v>30</v>
      </c>
      <c r="F10" s="305">
        <v>317</v>
      </c>
      <c r="G10" s="306">
        <v>425</v>
      </c>
      <c r="H10" s="307">
        <f t="shared" si="1"/>
        <v>0.34069400630914826</v>
      </c>
      <c r="I10" s="294">
        <v>754</v>
      </c>
      <c r="J10" s="294">
        <v>661</v>
      </c>
      <c r="K10" s="307">
        <f t="shared" si="2"/>
        <v>0.14069591527987896</v>
      </c>
      <c r="L10" s="308">
        <v>77015.03</v>
      </c>
      <c r="M10" s="308">
        <v>68894.320000000007</v>
      </c>
      <c r="N10" s="307">
        <f t="shared" si="3"/>
        <v>0.11787198131863398</v>
      </c>
    </row>
    <row r="11" spans="1:14">
      <c r="A11" s="309" t="s">
        <v>1888</v>
      </c>
      <c r="B11" s="155" t="s">
        <v>1858</v>
      </c>
      <c r="C11" s="310">
        <v>488</v>
      </c>
      <c r="D11" s="154">
        <v>520</v>
      </c>
      <c r="E11" s="304">
        <f t="shared" si="0"/>
        <v>32</v>
      </c>
      <c r="F11" s="305">
        <v>60</v>
      </c>
      <c r="G11" s="306">
        <v>84</v>
      </c>
      <c r="H11" s="307">
        <f t="shared" si="1"/>
        <v>0.4</v>
      </c>
      <c r="I11" s="294">
        <v>215</v>
      </c>
      <c r="J11" s="294">
        <v>191</v>
      </c>
      <c r="K11" s="307">
        <f t="shared" si="2"/>
        <v>0.1256544502617801</v>
      </c>
      <c r="L11" s="308">
        <v>138451.54</v>
      </c>
      <c r="M11" s="308">
        <v>62848.460000000006</v>
      </c>
      <c r="N11" s="307">
        <f t="shared" si="3"/>
        <v>1.2029424428219879</v>
      </c>
    </row>
    <row r="12" spans="1:14">
      <c r="A12" s="300" t="s">
        <v>1890</v>
      </c>
      <c r="B12" s="301" t="s">
        <v>1859</v>
      </c>
      <c r="C12" s="302">
        <v>251</v>
      </c>
      <c r="D12" s="303">
        <v>236</v>
      </c>
      <c r="E12" s="304">
        <f t="shared" si="0"/>
        <v>-15</v>
      </c>
      <c r="F12" s="305">
        <v>346</v>
      </c>
      <c r="G12" s="306">
        <v>452</v>
      </c>
      <c r="H12" s="307">
        <f t="shared" si="1"/>
        <v>0.30635838150289019</v>
      </c>
      <c r="I12" s="295">
        <v>1040</v>
      </c>
      <c r="J12" s="294">
        <v>944</v>
      </c>
      <c r="K12" s="307">
        <f t="shared" si="2"/>
        <v>0.10169491525423729</v>
      </c>
      <c r="L12" s="308">
        <v>196288.44</v>
      </c>
      <c r="M12" s="308">
        <v>196896.71000000002</v>
      </c>
      <c r="N12" s="307">
        <f t="shared" si="3"/>
        <v>-3.0892847320811941E-3</v>
      </c>
    </row>
    <row r="13" spans="1:14">
      <c r="A13" s="309" t="s">
        <v>1891</v>
      </c>
      <c r="B13" s="155" t="s">
        <v>1860</v>
      </c>
      <c r="C13" s="310">
        <v>419</v>
      </c>
      <c r="D13" s="154">
        <v>356</v>
      </c>
      <c r="E13" s="304">
        <f t="shared" si="0"/>
        <v>-63</v>
      </c>
      <c r="F13" s="305">
        <v>102</v>
      </c>
      <c r="G13" s="306">
        <v>157</v>
      </c>
      <c r="H13" s="307">
        <f t="shared" si="1"/>
        <v>0.53921568627450978</v>
      </c>
      <c r="I13" s="294">
        <v>308</v>
      </c>
      <c r="J13" s="294">
        <v>258</v>
      </c>
      <c r="K13" s="307">
        <f t="shared" si="2"/>
        <v>0.19379844961240311</v>
      </c>
      <c r="L13" s="308">
        <v>30843.99</v>
      </c>
      <c r="M13" s="308">
        <v>30686.81</v>
      </c>
      <c r="N13" s="307">
        <f t="shared" si="3"/>
        <v>5.1220703618264744E-3</v>
      </c>
    </row>
    <row r="14" spans="1:14">
      <c r="A14" s="300" t="s">
        <v>1893</v>
      </c>
      <c r="B14" s="301" t="s">
        <v>1860</v>
      </c>
      <c r="C14" s="302">
        <v>629</v>
      </c>
      <c r="D14" s="303">
        <v>629</v>
      </c>
      <c r="E14" s="304">
        <f t="shared" si="0"/>
        <v>0</v>
      </c>
      <c r="F14" s="305">
        <v>40</v>
      </c>
      <c r="G14" s="306">
        <v>49</v>
      </c>
      <c r="H14" s="307">
        <f t="shared" si="1"/>
        <v>0.22500000000000001</v>
      </c>
      <c r="I14" s="294">
        <v>106</v>
      </c>
      <c r="J14" s="294">
        <v>102</v>
      </c>
      <c r="K14" s="307">
        <f t="shared" si="2"/>
        <v>3.9215686274509803E-2</v>
      </c>
      <c r="L14" s="308">
        <v>10628.740000000002</v>
      </c>
      <c r="M14" s="308">
        <v>12590.740000000002</v>
      </c>
      <c r="N14" s="307">
        <f t="shared" si="3"/>
        <v>-0.15582880752044756</v>
      </c>
    </row>
    <row r="15" spans="1:14">
      <c r="A15" s="309" t="s">
        <v>1894</v>
      </c>
      <c r="B15" s="155" t="s">
        <v>1860</v>
      </c>
      <c r="C15" s="310">
        <v>472</v>
      </c>
      <c r="D15" s="154">
        <v>536</v>
      </c>
      <c r="E15" s="304">
        <f t="shared" si="0"/>
        <v>64</v>
      </c>
      <c r="F15" s="305">
        <v>28</v>
      </c>
      <c r="G15" s="306">
        <v>42</v>
      </c>
      <c r="H15" s="307">
        <f t="shared" si="1"/>
        <v>0.5</v>
      </c>
      <c r="I15" s="294">
        <v>107</v>
      </c>
      <c r="J15" s="294">
        <v>91</v>
      </c>
      <c r="K15" s="307">
        <f t="shared" si="2"/>
        <v>0.17582417582417584</v>
      </c>
      <c r="L15" s="308">
        <v>1079.7699999999998</v>
      </c>
      <c r="M15" s="308">
        <v>7792.33</v>
      </c>
      <c r="N15" s="307">
        <f t="shared" si="3"/>
        <v>-0.86143168987966379</v>
      </c>
    </row>
    <row r="16" spans="1:14">
      <c r="A16" s="300" t="s">
        <v>1896</v>
      </c>
      <c r="B16" s="301" t="s">
        <v>1856</v>
      </c>
      <c r="C16" s="302">
        <v>89</v>
      </c>
      <c r="D16" s="303">
        <v>22</v>
      </c>
      <c r="E16" s="304">
        <f t="shared" si="0"/>
        <v>-67</v>
      </c>
      <c r="F16" s="305">
        <v>669</v>
      </c>
      <c r="G16" s="306">
        <v>915</v>
      </c>
      <c r="H16" s="307">
        <f t="shared" si="1"/>
        <v>0.36771300448430494</v>
      </c>
      <c r="I16" s="295">
        <v>1878</v>
      </c>
      <c r="J16" s="295">
        <v>1621</v>
      </c>
      <c r="K16" s="307">
        <f t="shared" si="2"/>
        <v>0.15854410857495374</v>
      </c>
      <c r="L16" s="308">
        <v>385466.08</v>
      </c>
      <c r="M16" s="308">
        <v>241614.19000000003</v>
      </c>
      <c r="N16" s="307">
        <f t="shared" si="3"/>
        <v>0.59537848335811716</v>
      </c>
    </row>
    <row r="17" spans="1:14">
      <c r="A17" s="309" t="s">
        <v>1898</v>
      </c>
      <c r="B17" s="155" t="s">
        <v>1860</v>
      </c>
      <c r="C17" s="310">
        <v>93</v>
      </c>
      <c r="D17" s="154">
        <v>86</v>
      </c>
      <c r="E17" s="304">
        <f t="shared" si="0"/>
        <v>-7</v>
      </c>
      <c r="F17" s="305">
        <v>1078</v>
      </c>
      <c r="G17" s="305">
        <v>1656</v>
      </c>
      <c r="H17" s="307">
        <f t="shared" si="1"/>
        <v>0.53617810760667906</v>
      </c>
      <c r="I17" s="295">
        <v>3963</v>
      </c>
      <c r="J17" s="295">
        <v>3289</v>
      </c>
      <c r="K17" s="307">
        <f t="shared" si="2"/>
        <v>0.20492550927333536</v>
      </c>
      <c r="L17" s="308">
        <v>1173839.6499999999</v>
      </c>
      <c r="M17" s="308">
        <v>1020861.66</v>
      </c>
      <c r="N17" s="307">
        <f t="shared" si="3"/>
        <v>0.14985183202981672</v>
      </c>
    </row>
    <row r="18" spans="1:14">
      <c r="A18" s="300" t="s">
        <v>1899</v>
      </c>
      <c r="B18" s="301" t="s">
        <v>1856</v>
      </c>
      <c r="C18" s="302">
        <v>531</v>
      </c>
      <c r="D18" s="303">
        <v>369</v>
      </c>
      <c r="E18" s="304">
        <f t="shared" si="0"/>
        <v>-162</v>
      </c>
      <c r="F18" s="305">
        <v>86</v>
      </c>
      <c r="G18" s="306">
        <v>98</v>
      </c>
      <c r="H18" s="307">
        <f t="shared" si="1"/>
        <v>0.13953488372093023</v>
      </c>
      <c r="I18" s="294">
        <v>207</v>
      </c>
      <c r="J18" s="294">
        <v>194</v>
      </c>
      <c r="K18" s="307">
        <f t="shared" si="2"/>
        <v>6.7010309278350513E-2</v>
      </c>
      <c r="L18" s="308">
        <v>29250.59</v>
      </c>
      <c r="M18" s="308">
        <v>14550.25</v>
      </c>
      <c r="N18" s="307">
        <f t="shared" si="3"/>
        <v>1.0103152866789231</v>
      </c>
    </row>
    <row r="19" spans="1:14">
      <c r="A19" s="309" t="s">
        <v>1901</v>
      </c>
      <c r="B19" s="155" t="s">
        <v>1886</v>
      </c>
      <c r="C19" s="310">
        <v>372</v>
      </c>
      <c r="D19" s="154">
        <v>101</v>
      </c>
      <c r="E19" s="304">
        <f t="shared" si="0"/>
        <v>-271</v>
      </c>
      <c r="F19" s="305">
        <v>643</v>
      </c>
      <c r="G19" s="306">
        <v>846</v>
      </c>
      <c r="H19" s="307">
        <f t="shared" si="1"/>
        <v>0.31570762052877138</v>
      </c>
      <c r="I19" s="295">
        <v>1752</v>
      </c>
      <c r="J19" s="295">
        <v>1509</v>
      </c>
      <c r="K19" s="307">
        <f t="shared" si="2"/>
        <v>0.1610337972166998</v>
      </c>
      <c r="L19" s="308">
        <v>166105.45999999996</v>
      </c>
      <c r="M19" s="308">
        <v>141943.91</v>
      </c>
      <c r="N19" s="307">
        <f t="shared" si="3"/>
        <v>0.17021899706722154</v>
      </c>
    </row>
    <row r="20" spans="1:14">
      <c r="A20" s="300" t="s">
        <v>1902</v>
      </c>
      <c r="B20" s="301" t="s">
        <v>1859</v>
      </c>
      <c r="C20" s="302">
        <v>112</v>
      </c>
      <c r="D20" s="303">
        <v>102</v>
      </c>
      <c r="E20" s="304">
        <f t="shared" si="0"/>
        <v>-10</v>
      </c>
      <c r="F20" s="305">
        <v>59</v>
      </c>
      <c r="G20" s="306">
        <v>124</v>
      </c>
      <c r="H20" s="307">
        <f t="shared" si="1"/>
        <v>1.1016949152542372</v>
      </c>
      <c r="I20" s="294">
        <v>265</v>
      </c>
      <c r="J20" s="294">
        <v>199</v>
      </c>
      <c r="K20" s="307">
        <f t="shared" si="2"/>
        <v>0.33165829145728642</v>
      </c>
      <c r="L20" s="308">
        <v>12200.43</v>
      </c>
      <c r="M20" s="308">
        <v>6671.45</v>
      </c>
      <c r="N20" s="307">
        <f t="shared" si="3"/>
        <v>0.82875237017439995</v>
      </c>
    </row>
    <row r="21" spans="1:14">
      <c r="A21" s="309" t="s">
        <v>1904</v>
      </c>
      <c r="B21" s="155" t="s">
        <v>1860</v>
      </c>
      <c r="C21" s="310">
        <v>257</v>
      </c>
      <c r="D21" s="154">
        <v>230</v>
      </c>
      <c r="E21" s="304">
        <f t="shared" si="0"/>
        <v>-27</v>
      </c>
      <c r="F21" s="305">
        <v>242</v>
      </c>
      <c r="G21" s="306">
        <v>378</v>
      </c>
      <c r="H21" s="307">
        <f t="shared" si="1"/>
        <v>0.56198347107438018</v>
      </c>
      <c r="I21" s="294">
        <v>931</v>
      </c>
      <c r="J21" s="294">
        <v>784</v>
      </c>
      <c r="K21" s="307">
        <f t="shared" si="2"/>
        <v>0.1875</v>
      </c>
      <c r="L21" s="308">
        <v>106030.02</v>
      </c>
      <c r="M21" s="308">
        <v>152392.70000000001</v>
      </c>
      <c r="N21" s="307">
        <f t="shared" si="3"/>
        <v>-0.30423163314253243</v>
      </c>
    </row>
    <row r="22" spans="1:14">
      <c r="A22" s="300" t="s">
        <v>1906</v>
      </c>
      <c r="B22" s="301" t="s">
        <v>1860</v>
      </c>
      <c r="C22" s="302">
        <v>394</v>
      </c>
      <c r="D22" s="303">
        <v>360</v>
      </c>
      <c r="E22" s="304">
        <f t="shared" si="0"/>
        <v>-34</v>
      </c>
      <c r="F22" s="305">
        <v>114</v>
      </c>
      <c r="G22" s="306">
        <v>153</v>
      </c>
      <c r="H22" s="307">
        <f t="shared" si="1"/>
        <v>0.34210526315789475</v>
      </c>
      <c r="I22" s="294">
        <v>424</v>
      </c>
      <c r="J22" s="294">
        <v>377</v>
      </c>
      <c r="K22" s="307">
        <f t="shared" si="2"/>
        <v>0.12466843501326259</v>
      </c>
      <c r="L22" s="308">
        <v>62003.43</v>
      </c>
      <c r="M22" s="308">
        <v>49463.85</v>
      </c>
      <c r="N22" s="307">
        <f t="shared" si="3"/>
        <v>0.25350998759700272</v>
      </c>
    </row>
    <row r="23" spans="1:14">
      <c r="A23" s="309" t="s">
        <v>1907</v>
      </c>
      <c r="B23" s="155" t="s">
        <v>1856</v>
      </c>
      <c r="C23" s="310">
        <v>495</v>
      </c>
      <c r="D23" s="154">
        <v>569</v>
      </c>
      <c r="E23" s="304">
        <f t="shared" si="0"/>
        <v>74</v>
      </c>
      <c r="F23" s="305">
        <v>86</v>
      </c>
      <c r="G23" s="306">
        <v>106</v>
      </c>
      <c r="H23" s="307">
        <f t="shared" si="1"/>
        <v>0.23255813953488372</v>
      </c>
      <c r="I23" s="294">
        <v>315</v>
      </c>
      <c r="J23" s="294">
        <v>287</v>
      </c>
      <c r="K23" s="307">
        <f t="shared" si="2"/>
        <v>9.7560975609756101E-2</v>
      </c>
      <c r="L23" s="308">
        <v>53597.500000000007</v>
      </c>
      <c r="M23" s="308">
        <v>45488.04</v>
      </c>
      <c r="N23" s="307">
        <f t="shared" si="3"/>
        <v>0.17827675142740831</v>
      </c>
    </row>
    <row r="24" spans="1:14">
      <c r="A24" s="300" t="s">
        <v>1908</v>
      </c>
      <c r="B24" s="301" t="s">
        <v>1856</v>
      </c>
      <c r="C24" s="302">
        <v>550</v>
      </c>
      <c r="D24" s="303">
        <v>579</v>
      </c>
      <c r="E24" s="304">
        <f t="shared" si="0"/>
        <v>29</v>
      </c>
      <c r="F24" s="305">
        <v>58</v>
      </c>
      <c r="G24" s="306">
        <v>70</v>
      </c>
      <c r="H24" s="307">
        <f t="shared" si="1"/>
        <v>0.20689655172413793</v>
      </c>
      <c r="I24" s="294">
        <v>271</v>
      </c>
      <c r="J24" s="294">
        <v>255</v>
      </c>
      <c r="K24" s="307">
        <f t="shared" si="2"/>
        <v>6.2745098039215685E-2</v>
      </c>
      <c r="L24" s="308">
        <v>18873.919999999998</v>
      </c>
      <c r="M24" s="308">
        <v>26908.36</v>
      </c>
      <c r="N24" s="307">
        <f t="shared" si="3"/>
        <v>-0.29858527238374999</v>
      </c>
    </row>
    <row r="25" spans="1:14">
      <c r="A25" s="309" t="s">
        <v>1909</v>
      </c>
      <c r="B25" s="155" t="s">
        <v>1856</v>
      </c>
      <c r="C25" s="310">
        <v>112</v>
      </c>
      <c r="D25" s="154">
        <v>557</v>
      </c>
      <c r="E25" s="304">
        <f t="shared" si="0"/>
        <v>445</v>
      </c>
      <c r="F25" s="305">
        <v>83</v>
      </c>
      <c r="G25" s="306">
        <v>112</v>
      </c>
      <c r="H25" s="307">
        <f t="shared" si="1"/>
        <v>0.3493975903614458</v>
      </c>
      <c r="I25" s="294">
        <v>284</v>
      </c>
      <c r="J25" s="294">
        <v>259</v>
      </c>
      <c r="K25" s="307">
        <f t="shared" si="2"/>
        <v>9.6525096525096526E-2</v>
      </c>
      <c r="L25" s="308">
        <v>37525.430000000008</v>
      </c>
      <c r="M25" s="308">
        <v>31546.21</v>
      </c>
      <c r="N25" s="307">
        <f t="shared" si="3"/>
        <v>0.18953845802712938</v>
      </c>
    </row>
    <row r="26" spans="1:14">
      <c r="A26" s="300" t="s">
        <v>1911</v>
      </c>
      <c r="B26" s="301" t="s">
        <v>1859</v>
      </c>
      <c r="C26" s="302">
        <v>468</v>
      </c>
      <c r="D26" s="303">
        <v>618</v>
      </c>
      <c r="E26" s="304">
        <f t="shared" si="0"/>
        <v>150</v>
      </c>
      <c r="F26" s="305">
        <v>52</v>
      </c>
      <c r="G26" s="306">
        <v>72</v>
      </c>
      <c r="H26" s="307">
        <f t="shared" si="1"/>
        <v>0.38461538461538464</v>
      </c>
      <c r="I26" s="294">
        <v>116</v>
      </c>
      <c r="J26" s="294">
        <v>98</v>
      </c>
      <c r="K26" s="307">
        <f t="shared" si="2"/>
        <v>0.18367346938775511</v>
      </c>
      <c r="L26" s="308">
        <v>4209.83</v>
      </c>
      <c r="M26" s="308">
        <v>1409.8899999999999</v>
      </c>
      <c r="N26" s="307">
        <f t="shared" si="3"/>
        <v>1.9859279801970369</v>
      </c>
    </row>
    <row r="27" spans="1:14">
      <c r="A27" s="309" t="s">
        <v>1912</v>
      </c>
      <c r="B27" s="155" t="s">
        <v>1859</v>
      </c>
      <c r="C27" s="310">
        <v>460</v>
      </c>
      <c r="D27" s="154">
        <v>177</v>
      </c>
      <c r="E27" s="304">
        <f t="shared" si="0"/>
        <v>-283</v>
      </c>
      <c r="F27" s="305">
        <v>147</v>
      </c>
      <c r="G27" s="306">
        <v>180</v>
      </c>
      <c r="H27" s="307">
        <f t="shared" si="1"/>
        <v>0.22448979591836735</v>
      </c>
      <c r="I27" s="294">
        <v>476</v>
      </c>
      <c r="J27" s="294">
        <v>433</v>
      </c>
      <c r="K27" s="307">
        <f t="shared" si="2"/>
        <v>9.9307159353348731E-2</v>
      </c>
      <c r="L27" s="308">
        <v>42217.440000000002</v>
      </c>
      <c r="M27" s="308">
        <v>39675.929999999993</v>
      </c>
      <c r="N27" s="307">
        <f t="shared" si="3"/>
        <v>6.4056721543767459E-2</v>
      </c>
    </row>
    <row r="28" spans="1:14">
      <c r="A28" s="300" t="s">
        <v>1914</v>
      </c>
      <c r="B28" s="301" t="s">
        <v>1886</v>
      </c>
      <c r="C28" s="302">
        <v>6</v>
      </c>
      <c r="D28" s="303">
        <v>45</v>
      </c>
      <c r="E28" s="304">
        <f t="shared" si="0"/>
        <v>39</v>
      </c>
      <c r="F28" s="305">
        <v>45</v>
      </c>
      <c r="G28" s="306">
        <v>46</v>
      </c>
      <c r="H28" s="307">
        <f t="shared" si="1"/>
        <v>2.2222222222222223E-2</v>
      </c>
      <c r="I28" s="294">
        <v>96</v>
      </c>
      <c r="J28" s="294">
        <v>90</v>
      </c>
      <c r="K28" s="307">
        <f t="shared" si="2"/>
        <v>6.6666666666666666E-2</v>
      </c>
      <c r="L28" s="308">
        <v>9269.42</v>
      </c>
      <c r="M28" s="308">
        <v>14600.140000000001</v>
      </c>
      <c r="N28" s="307">
        <f t="shared" si="3"/>
        <v>-0.3651143071230824</v>
      </c>
    </row>
    <row r="29" spans="1:14">
      <c r="A29" s="309" t="s">
        <v>1916</v>
      </c>
      <c r="B29" s="155" t="s">
        <v>1856</v>
      </c>
      <c r="C29" s="310">
        <v>827</v>
      </c>
      <c r="D29" s="154">
        <v>837</v>
      </c>
      <c r="E29" s="304">
        <f t="shared" si="0"/>
        <v>10</v>
      </c>
      <c r="F29" s="305">
        <v>22</v>
      </c>
      <c r="G29" s="306">
        <v>31</v>
      </c>
      <c r="H29" s="307">
        <f t="shared" si="1"/>
        <v>0.40909090909090912</v>
      </c>
      <c r="I29" s="294">
        <v>95</v>
      </c>
      <c r="J29" s="294">
        <v>85</v>
      </c>
      <c r="K29" s="307">
        <f t="shared" si="2"/>
        <v>0.11764705882352941</v>
      </c>
      <c r="L29" s="308">
        <v>1798.48</v>
      </c>
      <c r="M29" s="308">
        <v>3692.1300000000006</v>
      </c>
      <c r="N29" s="307">
        <f t="shared" si="3"/>
        <v>-0.51288822441246662</v>
      </c>
    </row>
    <row r="30" spans="1:14">
      <c r="A30" s="300" t="s">
        <v>1917</v>
      </c>
      <c r="B30" s="301" t="s">
        <v>1860</v>
      </c>
      <c r="C30" s="302">
        <v>91</v>
      </c>
      <c r="D30" s="303">
        <v>92</v>
      </c>
      <c r="E30" s="304">
        <f t="shared" si="0"/>
        <v>1</v>
      </c>
      <c r="F30" s="305">
        <v>295</v>
      </c>
      <c r="G30" s="306">
        <v>432</v>
      </c>
      <c r="H30" s="307">
        <f t="shared" si="1"/>
        <v>0.46440677966101696</v>
      </c>
      <c r="I30" s="295">
        <v>1655</v>
      </c>
      <c r="J30" s="295">
        <v>1515</v>
      </c>
      <c r="K30" s="307">
        <f t="shared" si="2"/>
        <v>9.2409240924092403E-2</v>
      </c>
      <c r="L30" s="308">
        <v>474621.43000000005</v>
      </c>
      <c r="M30" s="308">
        <v>378273.70999999996</v>
      </c>
      <c r="N30" s="307">
        <f t="shared" si="3"/>
        <v>0.25470371705186728</v>
      </c>
    </row>
    <row r="31" spans="1:14">
      <c r="A31" s="309" t="s">
        <v>1918</v>
      </c>
      <c r="B31" s="155" t="s">
        <v>1860</v>
      </c>
      <c r="C31" s="310">
        <v>386</v>
      </c>
      <c r="D31" s="154">
        <v>386</v>
      </c>
      <c r="E31" s="304">
        <f t="shared" si="0"/>
        <v>0</v>
      </c>
      <c r="F31" s="305">
        <v>135</v>
      </c>
      <c r="G31" s="306">
        <v>213</v>
      </c>
      <c r="H31" s="307">
        <f t="shared" si="1"/>
        <v>0.57777777777777772</v>
      </c>
      <c r="I31" s="294">
        <v>581</v>
      </c>
      <c r="J31" s="294">
        <v>518</v>
      </c>
      <c r="K31" s="307">
        <f t="shared" si="2"/>
        <v>0.12162162162162163</v>
      </c>
      <c r="L31" s="308">
        <v>54046.130000000005</v>
      </c>
      <c r="M31" s="308">
        <v>42342.219999999994</v>
      </c>
      <c r="N31" s="307">
        <f t="shared" si="3"/>
        <v>0.27641229014444713</v>
      </c>
    </row>
    <row r="32" spans="1:14">
      <c r="A32" s="300" t="s">
        <v>1919</v>
      </c>
      <c r="B32" s="301" t="s">
        <v>1886</v>
      </c>
      <c r="C32" s="302">
        <v>825</v>
      </c>
      <c r="D32" s="303">
        <v>799</v>
      </c>
      <c r="E32" s="304">
        <f t="shared" si="0"/>
        <v>-26</v>
      </c>
      <c r="F32" s="305">
        <v>62</v>
      </c>
      <c r="G32" s="306">
        <v>91</v>
      </c>
      <c r="H32" s="307">
        <f t="shared" si="1"/>
        <v>0.46774193548387094</v>
      </c>
      <c r="I32" s="294">
        <v>192</v>
      </c>
      <c r="J32" s="294">
        <v>162</v>
      </c>
      <c r="K32" s="307">
        <f t="shared" si="2"/>
        <v>0.18518518518518517</v>
      </c>
      <c r="L32" s="308">
        <v>10525.419999999998</v>
      </c>
      <c r="M32" s="308">
        <v>7345.13</v>
      </c>
      <c r="N32" s="307">
        <f t="shared" si="3"/>
        <v>0.43297940267905377</v>
      </c>
    </row>
    <row r="33" spans="1:14">
      <c r="A33" s="309" t="s">
        <v>1921</v>
      </c>
      <c r="B33" s="155" t="s">
        <v>1856</v>
      </c>
      <c r="C33" s="310">
        <v>502</v>
      </c>
      <c r="D33" s="154">
        <v>518</v>
      </c>
      <c r="E33" s="304">
        <f t="shared" si="0"/>
        <v>16</v>
      </c>
      <c r="F33" s="305">
        <v>99</v>
      </c>
      <c r="G33" s="306">
        <v>141</v>
      </c>
      <c r="H33" s="307">
        <f t="shared" si="1"/>
        <v>0.42424242424242425</v>
      </c>
      <c r="I33" s="294">
        <v>355</v>
      </c>
      <c r="J33" s="294">
        <v>299</v>
      </c>
      <c r="K33" s="307">
        <f t="shared" si="2"/>
        <v>0.18729096989966554</v>
      </c>
      <c r="L33" s="308">
        <v>23895.910000000003</v>
      </c>
      <c r="M33" s="308">
        <v>20853.84</v>
      </c>
      <c r="N33" s="307">
        <f t="shared" si="3"/>
        <v>0.14587577156053769</v>
      </c>
    </row>
    <row r="34" spans="1:14">
      <c r="A34" s="300" t="s">
        <v>1922</v>
      </c>
      <c r="B34" s="301" t="s">
        <v>1859</v>
      </c>
      <c r="C34" s="302">
        <v>112</v>
      </c>
      <c r="D34" s="303">
        <v>103</v>
      </c>
      <c r="E34" s="304">
        <f t="shared" si="0"/>
        <v>-9</v>
      </c>
      <c r="F34" s="305">
        <v>67</v>
      </c>
      <c r="G34" s="306">
        <v>85</v>
      </c>
      <c r="H34" s="307">
        <f t="shared" si="1"/>
        <v>0.26865671641791045</v>
      </c>
      <c r="I34" s="294">
        <v>215</v>
      </c>
      <c r="J34" s="294">
        <v>200</v>
      </c>
      <c r="K34" s="307">
        <f t="shared" si="2"/>
        <v>7.4999999999999997E-2</v>
      </c>
      <c r="L34" s="308">
        <v>97810.02</v>
      </c>
      <c r="M34" s="308">
        <v>74966.399999999994</v>
      </c>
      <c r="N34" s="307">
        <f t="shared" si="3"/>
        <v>0.30471811371494445</v>
      </c>
    </row>
    <row r="35" spans="1:14">
      <c r="A35" s="309" t="s">
        <v>1923</v>
      </c>
      <c r="B35" s="155" t="s">
        <v>1856</v>
      </c>
      <c r="C35" s="310">
        <v>841</v>
      </c>
      <c r="D35" s="154">
        <v>841</v>
      </c>
      <c r="E35" s="304">
        <f t="shared" si="0"/>
        <v>0</v>
      </c>
      <c r="F35" s="305">
        <v>11</v>
      </c>
      <c r="G35" s="306">
        <v>19</v>
      </c>
      <c r="H35" s="307">
        <f t="shared" si="1"/>
        <v>0.72727272727272729</v>
      </c>
      <c r="I35" s="294">
        <v>58</v>
      </c>
      <c r="J35" s="294">
        <v>49</v>
      </c>
      <c r="K35" s="307">
        <f t="shared" si="2"/>
        <v>0.18367346938775511</v>
      </c>
      <c r="L35" s="308">
        <v>927.84000000000015</v>
      </c>
      <c r="M35" s="308">
        <v>784.19</v>
      </c>
      <c r="N35" s="307">
        <f t="shared" si="3"/>
        <v>0.18318264706257423</v>
      </c>
    </row>
    <row r="36" spans="1:14">
      <c r="A36" s="300" t="s">
        <v>1925</v>
      </c>
      <c r="B36" s="301" t="s">
        <v>1855</v>
      </c>
      <c r="C36" s="302">
        <v>830</v>
      </c>
      <c r="D36" s="303">
        <v>826</v>
      </c>
      <c r="E36" s="304">
        <f t="shared" si="0"/>
        <v>-4</v>
      </c>
      <c r="F36" s="305">
        <v>8</v>
      </c>
      <c r="G36" s="306">
        <v>11</v>
      </c>
      <c r="H36" s="307">
        <f t="shared" si="1"/>
        <v>0.375</v>
      </c>
      <c r="I36" s="294">
        <v>34</v>
      </c>
      <c r="J36" s="294">
        <v>37</v>
      </c>
      <c r="K36" s="307">
        <f t="shared" si="2"/>
        <v>-8.1081081081081086E-2</v>
      </c>
      <c r="L36" s="308">
        <v>6869.51</v>
      </c>
      <c r="M36" s="308">
        <v>3299.1600000000008</v>
      </c>
      <c r="N36" s="307">
        <f t="shared" si="3"/>
        <v>1.0821997114416999</v>
      </c>
    </row>
    <row r="37" spans="1:14">
      <c r="A37" s="309" t="s">
        <v>1927</v>
      </c>
      <c r="B37" s="155" t="s">
        <v>1856</v>
      </c>
      <c r="C37" s="310">
        <v>847</v>
      </c>
      <c r="D37" s="154">
        <v>846</v>
      </c>
      <c r="E37" s="304">
        <f t="shared" si="0"/>
        <v>-1</v>
      </c>
      <c r="F37" s="305">
        <v>28</v>
      </c>
      <c r="G37" s="306">
        <v>43</v>
      </c>
      <c r="H37" s="307">
        <f t="shared" si="1"/>
        <v>0.5357142857142857</v>
      </c>
      <c r="I37" s="294">
        <v>78</v>
      </c>
      <c r="J37" s="294">
        <v>63</v>
      </c>
      <c r="K37" s="307">
        <f t="shared" si="2"/>
        <v>0.23809523809523808</v>
      </c>
      <c r="L37" s="308">
        <v>4075.4700000000007</v>
      </c>
      <c r="M37" s="308">
        <v>2087.0099999999998</v>
      </c>
      <c r="N37" s="307">
        <f t="shared" si="3"/>
        <v>0.95277933502954038</v>
      </c>
    </row>
    <row r="38" spans="1:14">
      <c r="A38" s="300" t="s">
        <v>1929</v>
      </c>
      <c r="B38" s="301" t="s">
        <v>1886</v>
      </c>
      <c r="C38" s="302">
        <v>314</v>
      </c>
      <c r="D38" s="303">
        <v>312</v>
      </c>
      <c r="E38" s="304">
        <f t="shared" si="0"/>
        <v>-2</v>
      </c>
      <c r="F38" s="305">
        <v>522</v>
      </c>
      <c r="G38" s="306">
        <v>700</v>
      </c>
      <c r="H38" s="307">
        <f t="shared" si="1"/>
        <v>0.34099616858237547</v>
      </c>
      <c r="I38" s="295">
        <v>1327</v>
      </c>
      <c r="J38" s="295">
        <v>1139</v>
      </c>
      <c r="K38" s="307">
        <f t="shared" si="2"/>
        <v>0.16505706760316066</v>
      </c>
      <c r="L38" s="308">
        <v>185617.19999999998</v>
      </c>
      <c r="M38" s="308">
        <v>139224.77000000002</v>
      </c>
      <c r="N38" s="307">
        <f t="shared" si="3"/>
        <v>0.3332196562436408</v>
      </c>
    </row>
    <row r="39" spans="1:14">
      <c r="A39" s="309" t="s">
        <v>1930</v>
      </c>
      <c r="B39" s="155" t="s">
        <v>1861</v>
      </c>
      <c r="C39" s="310">
        <v>53</v>
      </c>
      <c r="D39" s="154">
        <v>85</v>
      </c>
      <c r="E39" s="304">
        <f t="shared" si="0"/>
        <v>32</v>
      </c>
      <c r="F39" s="305">
        <v>1241</v>
      </c>
      <c r="G39" s="305">
        <v>1802</v>
      </c>
      <c r="H39" s="307">
        <f t="shared" si="1"/>
        <v>0.45205479452054792</v>
      </c>
      <c r="I39" s="295">
        <v>5403</v>
      </c>
      <c r="J39" s="295">
        <v>4729</v>
      </c>
      <c r="K39" s="307">
        <f t="shared" si="2"/>
        <v>0.14252484669063226</v>
      </c>
      <c r="L39" s="308">
        <v>1499301.8900000001</v>
      </c>
      <c r="M39" s="308">
        <v>1404630.23</v>
      </c>
      <c r="N39" s="307">
        <f t="shared" si="3"/>
        <v>6.739970276732557E-2</v>
      </c>
    </row>
    <row r="40" spans="1:14">
      <c r="A40" s="300" t="s">
        <v>1932</v>
      </c>
      <c r="B40" s="301" t="s">
        <v>1860</v>
      </c>
      <c r="C40" s="302">
        <v>112</v>
      </c>
      <c r="D40" s="303">
        <v>104</v>
      </c>
      <c r="E40" s="304">
        <f t="shared" si="0"/>
        <v>-8</v>
      </c>
      <c r="F40" s="305">
        <v>13</v>
      </c>
      <c r="G40" s="306">
        <v>26</v>
      </c>
      <c r="H40" s="307">
        <f t="shared" si="1"/>
        <v>1</v>
      </c>
      <c r="I40" s="294">
        <v>120</v>
      </c>
      <c r="J40" s="294">
        <v>107</v>
      </c>
      <c r="K40" s="307">
        <f t="shared" si="2"/>
        <v>0.12149532710280374</v>
      </c>
      <c r="L40" s="308">
        <v>3191.8699999999994</v>
      </c>
      <c r="M40" s="308">
        <v>16044.590000000002</v>
      </c>
      <c r="N40" s="307">
        <f t="shared" si="3"/>
        <v>-0.80106253883707845</v>
      </c>
    </row>
    <row r="41" spans="1:14">
      <c r="A41" s="309" t="s">
        <v>1933</v>
      </c>
      <c r="B41" s="155" t="s">
        <v>1856</v>
      </c>
      <c r="C41" s="310">
        <v>535</v>
      </c>
      <c r="D41" s="154">
        <v>708</v>
      </c>
      <c r="E41" s="304">
        <f t="shared" si="0"/>
        <v>173</v>
      </c>
      <c r="F41" s="305">
        <v>24</v>
      </c>
      <c r="G41" s="306">
        <v>47</v>
      </c>
      <c r="H41" s="307">
        <f t="shared" si="1"/>
        <v>0.95833333333333337</v>
      </c>
      <c r="I41" s="294">
        <v>138</v>
      </c>
      <c r="J41" s="294">
        <v>112</v>
      </c>
      <c r="K41" s="307">
        <f t="shared" si="2"/>
        <v>0.23214285714285715</v>
      </c>
      <c r="L41" s="308">
        <v>8025.6999999999989</v>
      </c>
      <c r="M41" s="308">
        <v>3215.5300000000007</v>
      </c>
      <c r="N41" s="307">
        <f t="shared" si="3"/>
        <v>1.4959182467586984</v>
      </c>
    </row>
    <row r="42" spans="1:14">
      <c r="A42" s="300" t="s">
        <v>1934</v>
      </c>
      <c r="B42" s="301" t="s">
        <v>1861</v>
      </c>
      <c r="C42" s="302">
        <v>112</v>
      </c>
      <c r="D42" s="303">
        <v>154</v>
      </c>
      <c r="E42" s="304">
        <f t="shared" si="0"/>
        <v>42</v>
      </c>
      <c r="F42" s="305">
        <v>89</v>
      </c>
      <c r="G42" s="306">
        <v>134</v>
      </c>
      <c r="H42" s="307">
        <f t="shared" si="1"/>
        <v>0.5056179775280899</v>
      </c>
      <c r="I42" s="294">
        <v>389</v>
      </c>
      <c r="J42" s="294">
        <v>321</v>
      </c>
      <c r="K42" s="307">
        <f t="shared" si="2"/>
        <v>0.21183800623052959</v>
      </c>
      <c r="L42" s="308">
        <v>372402.89999999997</v>
      </c>
      <c r="M42" s="308">
        <v>243835.48</v>
      </c>
      <c r="N42" s="307">
        <f t="shared" si="3"/>
        <v>0.52727117481016272</v>
      </c>
    </row>
    <row r="43" spans="1:14">
      <c r="A43" s="309" t="s">
        <v>1935</v>
      </c>
      <c r="B43" s="155" t="s">
        <v>1861</v>
      </c>
      <c r="C43" s="310">
        <v>587</v>
      </c>
      <c r="D43" s="154">
        <v>519</v>
      </c>
      <c r="E43" s="304">
        <f t="shared" si="0"/>
        <v>-68</v>
      </c>
      <c r="F43" s="305">
        <v>17</v>
      </c>
      <c r="G43" s="306">
        <v>17</v>
      </c>
      <c r="H43" s="307">
        <f t="shared" si="1"/>
        <v>0</v>
      </c>
      <c r="I43" s="294">
        <v>67</v>
      </c>
      <c r="J43" s="294">
        <v>63</v>
      </c>
      <c r="K43" s="307">
        <f t="shared" si="2"/>
        <v>6.3492063492063489E-2</v>
      </c>
      <c r="L43" s="308">
        <v>16932.189999999999</v>
      </c>
      <c r="M43" s="308">
        <v>10980.84</v>
      </c>
      <c r="N43" s="307">
        <f t="shared" si="3"/>
        <v>0.54197584155674783</v>
      </c>
    </row>
    <row r="44" spans="1:14">
      <c r="A44" s="300" t="s">
        <v>1937</v>
      </c>
      <c r="B44" s="301" t="s">
        <v>1855</v>
      </c>
      <c r="C44" s="302">
        <v>440</v>
      </c>
      <c r="D44" s="303">
        <v>471</v>
      </c>
      <c r="E44" s="304">
        <f t="shared" si="0"/>
        <v>31</v>
      </c>
      <c r="F44" s="305">
        <v>181</v>
      </c>
      <c r="G44" s="306">
        <v>270</v>
      </c>
      <c r="H44" s="307">
        <f t="shared" si="1"/>
        <v>0.49171270718232046</v>
      </c>
      <c r="I44" s="294">
        <v>684</v>
      </c>
      <c r="J44" s="294">
        <v>609</v>
      </c>
      <c r="K44" s="307">
        <f t="shared" si="2"/>
        <v>0.12315270935960591</v>
      </c>
      <c r="L44" s="308">
        <v>43964.82</v>
      </c>
      <c r="M44" s="308">
        <v>41238.640000000007</v>
      </c>
      <c r="N44" s="307">
        <f t="shared" si="3"/>
        <v>6.610741770339644E-2</v>
      </c>
    </row>
    <row r="45" spans="1:14">
      <c r="A45" s="309" t="s">
        <v>1939</v>
      </c>
      <c r="B45" s="155" t="s">
        <v>1861</v>
      </c>
      <c r="C45" s="310">
        <v>57</v>
      </c>
      <c r="D45" s="154">
        <v>65</v>
      </c>
      <c r="E45" s="304">
        <f t="shared" si="0"/>
        <v>8</v>
      </c>
      <c r="F45" s="305">
        <v>1385</v>
      </c>
      <c r="G45" s="305">
        <v>2019</v>
      </c>
      <c r="H45" s="307">
        <f t="shared" si="1"/>
        <v>0.45776173285198557</v>
      </c>
      <c r="I45" s="295">
        <v>4490</v>
      </c>
      <c r="J45" s="295">
        <v>3758</v>
      </c>
      <c r="K45" s="307">
        <f t="shared" si="2"/>
        <v>0.19478445981905268</v>
      </c>
      <c r="L45" s="308">
        <v>2765614.25</v>
      </c>
      <c r="M45" s="308">
        <v>2595852.12</v>
      </c>
      <c r="N45" s="307">
        <f t="shared" si="3"/>
        <v>6.5397458003116096E-2</v>
      </c>
    </row>
    <row r="46" spans="1:14">
      <c r="A46" s="300" t="s">
        <v>1940</v>
      </c>
      <c r="B46" s="301" t="s">
        <v>1860</v>
      </c>
      <c r="C46" s="302">
        <v>266</v>
      </c>
      <c r="D46" s="303">
        <v>186</v>
      </c>
      <c r="E46" s="304">
        <f t="shared" si="0"/>
        <v>-80</v>
      </c>
      <c r="F46" s="305">
        <v>86</v>
      </c>
      <c r="G46" s="306">
        <v>152</v>
      </c>
      <c r="H46" s="307">
        <f t="shared" si="1"/>
        <v>0.76744186046511631</v>
      </c>
      <c r="I46" s="294">
        <v>383</v>
      </c>
      <c r="J46" s="294">
        <v>332</v>
      </c>
      <c r="K46" s="307">
        <f t="shared" si="2"/>
        <v>0.1536144578313253</v>
      </c>
      <c r="L46" s="308">
        <v>24549.32</v>
      </c>
      <c r="M46" s="308">
        <v>36320.560000000005</v>
      </c>
      <c r="N46" s="307">
        <f t="shared" si="3"/>
        <v>-0.32409302059219364</v>
      </c>
    </row>
    <row r="47" spans="1:14">
      <c r="A47" s="309" t="s">
        <v>1942</v>
      </c>
      <c r="B47" s="155" t="s">
        <v>1860</v>
      </c>
      <c r="C47" s="310">
        <v>87</v>
      </c>
      <c r="D47" s="154">
        <v>67</v>
      </c>
      <c r="E47" s="304">
        <f t="shared" si="0"/>
        <v>-20</v>
      </c>
      <c r="F47" s="305">
        <v>532</v>
      </c>
      <c r="G47" s="306">
        <v>780</v>
      </c>
      <c r="H47" s="307">
        <f t="shared" si="1"/>
        <v>0.46616541353383456</v>
      </c>
      <c r="I47" s="295">
        <v>2123</v>
      </c>
      <c r="J47" s="295">
        <v>1851</v>
      </c>
      <c r="K47" s="307">
        <f t="shared" si="2"/>
        <v>0.1469475958941113</v>
      </c>
      <c r="L47" s="308">
        <v>1064542.76</v>
      </c>
      <c r="M47" s="308">
        <v>1144035.93</v>
      </c>
      <c r="N47" s="307">
        <f t="shared" si="3"/>
        <v>-6.9484854378655689E-2</v>
      </c>
    </row>
    <row r="48" spans="1:14">
      <c r="A48" s="300" t="s">
        <v>1943</v>
      </c>
      <c r="B48" s="301" t="s">
        <v>1860</v>
      </c>
      <c r="C48" s="302">
        <v>408</v>
      </c>
      <c r="D48" s="303">
        <v>105</v>
      </c>
      <c r="E48" s="304">
        <f t="shared" si="0"/>
        <v>-303</v>
      </c>
      <c r="F48" s="305">
        <v>146</v>
      </c>
      <c r="G48" s="306">
        <v>206</v>
      </c>
      <c r="H48" s="307">
        <f t="shared" si="1"/>
        <v>0.41095890410958902</v>
      </c>
      <c r="I48" s="294">
        <v>833</v>
      </c>
      <c r="J48" s="294">
        <v>754</v>
      </c>
      <c r="K48" s="307">
        <f t="shared" si="2"/>
        <v>0.10477453580901856</v>
      </c>
      <c r="L48" s="308">
        <v>105745.60000000001</v>
      </c>
      <c r="M48" s="308">
        <v>83102.539999999994</v>
      </c>
      <c r="N48" s="307">
        <f t="shared" si="3"/>
        <v>0.27247133481118646</v>
      </c>
    </row>
    <row r="49" spans="1:14">
      <c r="A49" s="309" t="s">
        <v>1944</v>
      </c>
      <c r="B49" s="155" t="s">
        <v>1856</v>
      </c>
      <c r="C49" s="310">
        <v>758</v>
      </c>
      <c r="D49" s="154">
        <v>814</v>
      </c>
      <c r="E49" s="304">
        <f t="shared" si="0"/>
        <v>56</v>
      </c>
      <c r="F49" s="305">
        <v>36</v>
      </c>
      <c r="G49" s="306">
        <v>53</v>
      </c>
      <c r="H49" s="307">
        <f t="shared" si="1"/>
        <v>0.47222222222222221</v>
      </c>
      <c r="I49" s="294">
        <v>117</v>
      </c>
      <c r="J49" s="294">
        <v>99</v>
      </c>
      <c r="K49" s="307">
        <f t="shared" si="2"/>
        <v>0.18181818181818182</v>
      </c>
      <c r="L49" s="308">
        <v>22721.770000000004</v>
      </c>
      <c r="M49" s="308">
        <v>1314.21</v>
      </c>
      <c r="N49" s="307">
        <f t="shared" si="3"/>
        <v>16.289299274849533</v>
      </c>
    </row>
    <row r="50" spans="1:14">
      <c r="A50" s="300" t="s">
        <v>1945</v>
      </c>
      <c r="B50" s="301" t="s">
        <v>1886</v>
      </c>
      <c r="C50" s="302">
        <v>760</v>
      </c>
      <c r="D50" s="303">
        <v>709</v>
      </c>
      <c r="E50" s="304">
        <f t="shared" si="0"/>
        <v>-51</v>
      </c>
      <c r="F50" s="305">
        <v>12</v>
      </c>
      <c r="G50" s="306">
        <v>20</v>
      </c>
      <c r="H50" s="307">
        <f t="shared" si="1"/>
        <v>0.66666666666666663</v>
      </c>
      <c r="I50" s="294">
        <v>76</v>
      </c>
      <c r="J50" s="294">
        <v>64</v>
      </c>
      <c r="K50" s="307">
        <f t="shared" si="2"/>
        <v>0.1875</v>
      </c>
      <c r="L50" s="308">
        <v>1859.54</v>
      </c>
      <c r="M50" s="308">
        <v>703.63</v>
      </c>
      <c r="N50" s="307">
        <f t="shared" si="3"/>
        <v>1.6427810070633713</v>
      </c>
    </row>
    <row r="51" spans="1:14">
      <c r="A51" s="309" t="s">
        <v>1946</v>
      </c>
      <c r="B51" s="155" t="s">
        <v>1857</v>
      </c>
      <c r="C51" s="310">
        <v>211</v>
      </c>
      <c r="D51" s="154">
        <v>383</v>
      </c>
      <c r="E51" s="304">
        <f t="shared" si="0"/>
        <v>172</v>
      </c>
      <c r="F51" s="305">
        <v>273</v>
      </c>
      <c r="G51" s="306">
        <v>313</v>
      </c>
      <c r="H51" s="307">
        <f t="shared" si="1"/>
        <v>0.14652014652014653</v>
      </c>
      <c r="I51" s="294">
        <v>620</v>
      </c>
      <c r="J51" s="294">
        <v>570</v>
      </c>
      <c r="K51" s="307">
        <f t="shared" si="2"/>
        <v>8.771929824561403E-2</v>
      </c>
      <c r="L51" s="308">
        <v>84444.770000000019</v>
      </c>
      <c r="M51" s="308">
        <v>168230.9</v>
      </c>
      <c r="N51" s="307">
        <f t="shared" si="3"/>
        <v>-0.49804245236754946</v>
      </c>
    </row>
    <row r="52" spans="1:14">
      <c r="A52" s="300" t="s">
        <v>1948</v>
      </c>
      <c r="B52" s="301" t="s">
        <v>1856</v>
      </c>
      <c r="C52" s="302">
        <v>112</v>
      </c>
      <c r="D52" s="303">
        <v>496</v>
      </c>
      <c r="E52" s="304">
        <f t="shared" si="0"/>
        <v>384</v>
      </c>
      <c r="F52" s="305">
        <v>116</v>
      </c>
      <c r="G52" s="306">
        <v>173</v>
      </c>
      <c r="H52" s="307">
        <f t="shared" si="1"/>
        <v>0.49137931034482757</v>
      </c>
      <c r="I52" s="294">
        <v>698</v>
      </c>
      <c r="J52" s="294">
        <v>624</v>
      </c>
      <c r="K52" s="307">
        <f t="shared" si="2"/>
        <v>0.11858974358974358</v>
      </c>
      <c r="L52" s="308">
        <v>42870.09</v>
      </c>
      <c r="M52" s="308">
        <v>31541.74</v>
      </c>
      <c r="N52" s="307">
        <f t="shared" si="3"/>
        <v>0.35915425084348529</v>
      </c>
    </row>
    <row r="53" spans="1:14">
      <c r="A53" s="309" t="s">
        <v>1950</v>
      </c>
      <c r="B53" s="155" t="s">
        <v>1886</v>
      </c>
      <c r="C53" s="310">
        <v>705</v>
      </c>
      <c r="D53" s="154">
        <v>625</v>
      </c>
      <c r="E53" s="304">
        <f t="shared" si="0"/>
        <v>-80</v>
      </c>
      <c r="F53" s="305">
        <v>154</v>
      </c>
      <c r="G53" s="306">
        <v>184</v>
      </c>
      <c r="H53" s="307">
        <f t="shared" si="1"/>
        <v>0.19480519480519481</v>
      </c>
      <c r="I53" s="294">
        <v>340</v>
      </c>
      <c r="J53" s="294">
        <v>302</v>
      </c>
      <c r="K53" s="307">
        <f t="shared" si="2"/>
        <v>0.12582781456953643</v>
      </c>
      <c r="L53" s="308">
        <v>32875.08</v>
      </c>
      <c r="M53" s="308">
        <v>34188.960000000006</v>
      </c>
      <c r="N53" s="307">
        <f t="shared" si="3"/>
        <v>-3.8429949316972627E-2</v>
      </c>
    </row>
    <row r="54" spans="1:14">
      <c r="A54" s="300" t="s">
        <v>1951</v>
      </c>
      <c r="B54" s="301" t="s">
        <v>1855</v>
      </c>
      <c r="C54" s="302">
        <v>281</v>
      </c>
      <c r="D54" s="303">
        <v>205</v>
      </c>
      <c r="E54" s="304">
        <f t="shared" si="0"/>
        <v>-76</v>
      </c>
      <c r="F54" s="305">
        <v>29</v>
      </c>
      <c r="G54" s="306">
        <v>47</v>
      </c>
      <c r="H54" s="307">
        <f t="shared" si="1"/>
        <v>0.62068965517241381</v>
      </c>
      <c r="I54" s="294">
        <v>127</v>
      </c>
      <c r="J54" s="294">
        <v>112</v>
      </c>
      <c r="K54" s="307">
        <f t="shared" si="2"/>
        <v>0.13392857142857142</v>
      </c>
      <c r="L54" s="308">
        <v>15111.43</v>
      </c>
      <c r="M54" s="308">
        <v>9426.67</v>
      </c>
      <c r="N54" s="307">
        <f t="shared" si="3"/>
        <v>0.60305070613482814</v>
      </c>
    </row>
    <row r="55" spans="1:14">
      <c r="A55" s="309" t="s">
        <v>1952</v>
      </c>
      <c r="B55" s="155" t="s">
        <v>1860</v>
      </c>
      <c r="C55" s="310">
        <v>453</v>
      </c>
      <c r="D55" s="154">
        <v>377</v>
      </c>
      <c r="E55" s="304">
        <f t="shared" si="0"/>
        <v>-76</v>
      </c>
      <c r="F55" s="305">
        <v>284</v>
      </c>
      <c r="G55" s="306">
        <v>487</v>
      </c>
      <c r="H55" s="307">
        <f t="shared" si="1"/>
        <v>0.71478873239436624</v>
      </c>
      <c r="I55" s="295">
        <v>1101</v>
      </c>
      <c r="J55" s="294">
        <v>906</v>
      </c>
      <c r="K55" s="307">
        <f t="shared" si="2"/>
        <v>0.21523178807947019</v>
      </c>
      <c r="L55" s="308">
        <v>66887.66</v>
      </c>
      <c r="M55" s="308">
        <v>64227.74</v>
      </c>
      <c r="N55" s="307">
        <f t="shared" si="3"/>
        <v>4.1413881291790834E-2</v>
      </c>
    </row>
    <row r="56" spans="1:14">
      <c r="A56" s="300" t="s">
        <v>1953</v>
      </c>
      <c r="B56" s="301" t="s">
        <v>1855</v>
      </c>
      <c r="C56" s="302">
        <v>443</v>
      </c>
      <c r="D56" s="303">
        <v>428</v>
      </c>
      <c r="E56" s="304">
        <f t="shared" si="0"/>
        <v>-15</v>
      </c>
      <c r="F56" s="305">
        <v>138</v>
      </c>
      <c r="G56" s="306">
        <v>196</v>
      </c>
      <c r="H56" s="307">
        <f t="shared" si="1"/>
        <v>0.42028985507246375</v>
      </c>
      <c r="I56" s="294">
        <v>372</v>
      </c>
      <c r="J56" s="294">
        <v>316</v>
      </c>
      <c r="K56" s="307">
        <f t="shared" si="2"/>
        <v>0.17721518987341772</v>
      </c>
      <c r="L56" s="308">
        <v>67266.34</v>
      </c>
      <c r="M56" s="308">
        <v>176113.85</v>
      </c>
      <c r="N56" s="307">
        <f t="shared" si="3"/>
        <v>-0.61805195900265653</v>
      </c>
    </row>
    <row r="57" spans="1:14">
      <c r="A57" s="309" t="s">
        <v>1954</v>
      </c>
      <c r="B57" s="155" t="s">
        <v>1860</v>
      </c>
      <c r="C57" s="310">
        <v>73</v>
      </c>
      <c r="D57" s="154">
        <v>90</v>
      </c>
      <c r="E57" s="304">
        <f t="shared" si="0"/>
        <v>17</v>
      </c>
      <c r="F57" s="305">
        <v>200</v>
      </c>
      <c r="G57" s="306">
        <v>301</v>
      </c>
      <c r="H57" s="307">
        <f t="shared" si="1"/>
        <v>0.505</v>
      </c>
      <c r="I57" s="294">
        <v>953</v>
      </c>
      <c r="J57" s="294">
        <v>850</v>
      </c>
      <c r="K57" s="307">
        <f t="shared" si="2"/>
        <v>0.12117647058823529</v>
      </c>
      <c r="L57" s="308">
        <v>295927.99</v>
      </c>
      <c r="M57" s="308">
        <v>264573.84000000003</v>
      </c>
      <c r="N57" s="307">
        <f t="shared" si="3"/>
        <v>0.11850812612463864</v>
      </c>
    </row>
    <row r="58" spans="1:14">
      <c r="A58" s="300" t="s">
        <v>1955</v>
      </c>
      <c r="B58" s="301" t="s">
        <v>1886</v>
      </c>
      <c r="C58" s="302">
        <v>112</v>
      </c>
      <c r="D58" s="303">
        <v>534</v>
      </c>
      <c r="E58" s="304">
        <f t="shared" si="0"/>
        <v>422</v>
      </c>
      <c r="F58" s="305">
        <v>25</v>
      </c>
      <c r="G58" s="306">
        <v>38</v>
      </c>
      <c r="H58" s="307">
        <f t="shared" si="1"/>
        <v>0.52</v>
      </c>
      <c r="I58" s="294">
        <v>103</v>
      </c>
      <c r="J58" s="294">
        <v>91</v>
      </c>
      <c r="K58" s="307">
        <f t="shared" si="2"/>
        <v>0.13186813186813187</v>
      </c>
      <c r="L58" s="308">
        <v>3308.9700000000007</v>
      </c>
      <c r="M58" s="308">
        <v>4567.4900000000007</v>
      </c>
      <c r="N58" s="307">
        <f t="shared" si="3"/>
        <v>-0.27553864376276682</v>
      </c>
    </row>
    <row r="59" spans="1:14">
      <c r="A59" s="309" t="s">
        <v>1956</v>
      </c>
      <c r="B59" s="155" t="s">
        <v>1860</v>
      </c>
      <c r="C59" s="310">
        <v>435</v>
      </c>
      <c r="D59" s="154">
        <v>437</v>
      </c>
      <c r="E59" s="304">
        <f t="shared" si="0"/>
        <v>2</v>
      </c>
      <c r="F59" s="305">
        <v>43</v>
      </c>
      <c r="G59" s="306">
        <v>78</v>
      </c>
      <c r="H59" s="307">
        <f t="shared" si="1"/>
        <v>0.81395348837209303</v>
      </c>
      <c r="I59" s="294">
        <v>291</v>
      </c>
      <c r="J59" s="294">
        <v>244</v>
      </c>
      <c r="K59" s="307">
        <f t="shared" si="2"/>
        <v>0.19262295081967212</v>
      </c>
      <c r="L59" s="308">
        <v>36279.79</v>
      </c>
      <c r="M59" s="308">
        <v>42327.61</v>
      </c>
      <c r="N59" s="307">
        <f t="shared" si="3"/>
        <v>-0.14288120685292649</v>
      </c>
    </row>
    <row r="60" spans="1:14">
      <c r="A60" s="300" t="s">
        <v>1957</v>
      </c>
      <c r="B60" s="301" t="s">
        <v>1855</v>
      </c>
      <c r="C60" s="302">
        <v>102</v>
      </c>
      <c r="D60" s="303">
        <v>262</v>
      </c>
      <c r="E60" s="304">
        <f t="shared" si="0"/>
        <v>160</v>
      </c>
      <c r="F60" s="305">
        <v>282</v>
      </c>
      <c r="G60" s="306">
        <v>406</v>
      </c>
      <c r="H60" s="307">
        <f t="shared" si="1"/>
        <v>0.43971631205673761</v>
      </c>
      <c r="I60" s="295">
        <v>1058</v>
      </c>
      <c r="J60" s="294">
        <v>928</v>
      </c>
      <c r="K60" s="307">
        <f t="shared" si="2"/>
        <v>0.14008620689655171</v>
      </c>
      <c r="L60" s="308">
        <v>854035.36999999988</v>
      </c>
      <c r="M60" s="308">
        <v>539716.55000000005</v>
      </c>
      <c r="N60" s="307">
        <f t="shared" si="3"/>
        <v>0.58237758319621624</v>
      </c>
    </row>
    <row r="61" spans="1:14">
      <c r="A61" s="309" t="s">
        <v>1958</v>
      </c>
      <c r="B61" s="155" t="s">
        <v>1856</v>
      </c>
      <c r="C61" s="310">
        <v>853</v>
      </c>
      <c r="D61" s="154">
        <v>106</v>
      </c>
      <c r="E61" s="304">
        <f t="shared" si="0"/>
        <v>-747</v>
      </c>
      <c r="F61" s="305">
        <v>72</v>
      </c>
      <c r="G61" s="306">
        <v>87</v>
      </c>
      <c r="H61" s="307">
        <f t="shared" si="1"/>
        <v>0.20833333333333334</v>
      </c>
      <c r="I61" s="294">
        <v>174</v>
      </c>
      <c r="J61" s="294">
        <v>162</v>
      </c>
      <c r="K61" s="307">
        <f t="shared" si="2"/>
        <v>7.407407407407407E-2</v>
      </c>
      <c r="L61" s="308">
        <v>8569.2799999999988</v>
      </c>
      <c r="M61" s="308">
        <v>36057.449999999997</v>
      </c>
      <c r="N61" s="307">
        <f t="shared" si="3"/>
        <v>-0.76234370428302611</v>
      </c>
    </row>
    <row r="62" spans="1:14">
      <c r="A62" s="300" t="s">
        <v>1900</v>
      </c>
      <c r="B62" s="301" t="s">
        <v>1856</v>
      </c>
      <c r="C62" s="302">
        <v>98</v>
      </c>
      <c r="D62" s="303">
        <v>142</v>
      </c>
      <c r="E62" s="304">
        <f t="shared" si="0"/>
        <v>44</v>
      </c>
      <c r="F62" s="305">
        <v>1495</v>
      </c>
      <c r="G62" s="305">
        <v>2102</v>
      </c>
      <c r="H62" s="307">
        <f t="shared" si="1"/>
        <v>0.4060200668896321</v>
      </c>
      <c r="I62" s="295">
        <v>5103</v>
      </c>
      <c r="J62" s="295">
        <v>4441</v>
      </c>
      <c r="K62" s="307">
        <f t="shared" si="2"/>
        <v>0.14906552578248142</v>
      </c>
      <c r="L62" s="308">
        <v>1725604.45</v>
      </c>
      <c r="M62" s="308">
        <v>1592672.25</v>
      </c>
      <c r="N62" s="307">
        <f t="shared" si="3"/>
        <v>8.3464881114114944E-2</v>
      </c>
    </row>
    <row r="63" spans="1:14">
      <c r="A63" s="309" t="s">
        <v>1959</v>
      </c>
      <c r="B63" s="155" t="s">
        <v>1856</v>
      </c>
      <c r="C63" s="310">
        <v>438</v>
      </c>
      <c r="D63" s="154">
        <v>648</v>
      </c>
      <c r="E63" s="304">
        <f t="shared" si="0"/>
        <v>210</v>
      </c>
      <c r="F63" s="305">
        <v>39</v>
      </c>
      <c r="G63" s="306">
        <v>53</v>
      </c>
      <c r="H63" s="307">
        <f t="shared" si="1"/>
        <v>0.35897435897435898</v>
      </c>
      <c r="I63" s="294">
        <v>128</v>
      </c>
      <c r="J63" s="294">
        <v>114</v>
      </c>
      <c r="K63" s="307">
        <f t="shared" si="2"/>
        <v>0.12280701754385964</v>
      </c>
      <c r="L63" s="308">
        <v>3410.38</v>
      </c>
      <c r="M63" s="308">
        <v>1857.53</v>
      </c>
      <c r="N63" s="307">
        <f t="shared" si="3"/>
        <v>0.83597573121295488</v>
      </c>
    </row>
    <row r="64" spans="1:14">
      <c r="A64" s="300" t="s">
        <v>1960</v>
      </c>
      <c r="B64" s="301" t="s">
        <v>1856</v>
      </c>
      <c r="C64" s="302">
        <v>234</v>
      </c>
      <c r="D64" s="303">
        <v>194</v>
      </c>
      <c r="E64" s="304">
        <f t="shared" si="0"/>
        <v>-40</v>
      </c>
      <c r="F64" s="305">
        <v>220</v>
      </c>
      <c r="G64" s="306">
        <v>314</v>
      </c>
      <c r="H64" s="307">
        <f t="shared" si="1"/>
        <v>0.42727272727272725</v>
      </c>
      <c r="I64" s="294">
        <v>820</v>
      </c>
      <c r="J64" s="294">
        <v>709</v>
      </c>
      <c r="K64" s="307">
        <f t="shared" si="2"/>
        <v>0.15655853314527504</v>
      </c>
      <c r="L64" s="308">
        <v>219237.00999999998</v>
      </c>
      <c r="M64" s="308">
        <v>154336.09999999998</v>
      </c>
      <c r="N64" s="307">
        <f t="shared" si="3"/>
        <v>0.42051671643899263</v>
      </c>
    </row>
    <row r="65" spans="1:14">
      <c r="A65" s="309" t="s">
        <v>1961</v>
      </c>
      <c r="B65" s="155" t="s">
        <v>1859</v>
      </c>
      <c r="C65" s="310">
        <v>97</v>
      </c>
      <c r="D65" s="154">
        <v>303</v>
      </c>
      <c r="E65" s="304">
        <f t="shared" si="0"/>
        <v>206</v>
      </c>
      <c r="F65" s="305">
        <v>111</v>
      </c>
      <c r="G65" s="306">
        <v>153</v>
      </c>
      <c r="H65" s="307">
        <f t="shared" si="1"/>
        <v>0.3783783783783784</v>
      </c>
      <c r="I65" s="294">
        <v>327</v>
      </c>
      <c r="J65" s="294">
        <v>288</v>
      </c>
      <c r="K65" s="307">
        <f t="shared" si="2"/>
        <v>0.13541666666666666</v>
      </c>
      <c r="L65" s="308">
        <v>72632</v>
      </c>
      <c r="M65" s="308">
        <v>67133.239999999991</v>
      </c>
      <c r="N65" s="307">
        <f t="shared" si="3"/>
        <v>8.190815756844165E-2</v>
      </c>
    </row>
    <row r="66" spans="1:14">
      <c r="A66" s="300" t="s">
        <v>1962</v>
      </c>
      <c r="B66" s="301" t="s">
        <v>1856</v>
      </c>
      <c r="C66" s="302">
        <v>112</v>
      </c>
      <c r="D66" s="303">
        <v>14</v>
      </c>
      <c r="E66" s="304">
        <f t="shared" si="0"/>
        <v>-98</v>
      </c>
      <c r="F66" s="305">
        <v>34</v>
      </c>
      <c r="G66" s="306">
        <v>102</v>
      </c>
      <c r="H66" s="307">
        <f t="shared" si="1"/>
        <v>2</v>
      </c>
      <c r="I66" s="294">
        <v>164</v>
      </c>
      <c r="J66" s="294">
        <v>92</v>
      </c>
      <c r="K66" s="307">
        <f t="shared" si="2"/>
        <v>0.78260869565217395</v>
      </c>
      <c r="L66" s="308">
        <v>12619.46</v>
      </c>
      <c r="M66" s="308">
        <v>6984.9700000000012</v>
      </c>
      <c r="N66" s="307">
        <f t="shared" si="3"/>
        <v>0.80665915530059495</v>
      </c>
    </row>
    <row r="67" spans="1:14">
      <c r="A67" s="309" t="s">
        <v>2724</v>
      </c>
      <c r="B67" s="155" t="s">
        <v>1855</v>
      </c>
      <c r="C67" s="310">
        <v>3</v>
      </c>
      <c r="D67" s="154">
        <v>3</v>
      </c>
      <c r="E67" s="304">
        <f t="shared" ref="E67:E130" si="4">D67-C67</f>
        <v>0</v>
      </c>
      <c r="F67" s="305">
        <v>51684</v>
      </c>
      <c r="G67" s="305">
        <v>71289</v>
      </c>
      <c r="H67" s="307">
        <f t="shared" ref="H67:H130" si="5">(G67-F67)/F67</f>
        <v>0.37932435570002321</v>
      </c>
      <c r="I67" s="295">
        <v>138005</v>
      </c>
      <c r="J67" s="295">
        <v>114130</v>
      </c>
      <c r="K67" s="307">
        <f t="shared" ref="K67:K130" si="6">(I67-J67)/J67</f>
        <v>0.20919127310961186</v>
      </c>
      <c r="L67" s="308">
        <v>80169321.939999998</v>
      </c>
      <c r="M67" s="308">
        <v>77858310.350000009</v>
      </c>
      <c r="N67" s="307">
        <f t="shared" ref="N67:N130" si="7">(L67-M67)/M67</f>
        <v>2.9682272574516361E-2</v>
      </c>
    </row>
    <row r="68" spans="1:14">
      <c r="A68" s="300" t="s">
        <v>1963</v>
      </c>
      <c r="B68" s="301" t="s">
        <v>1859</v>
      </c>
      <c r="C68" s="302">
        <v>42</v>
      </c>
      <c r="D68" s="303">
        <v>43</v>
      </c>
      <c r="E68" s="304">
        <f t="shared" si="4"/>
        <v>1</v>
      </c>
      <c r="F68" s="305">
        <v>221</v>
      </c>
      <c r="G68" s="306">
        <v>284</v>
      </c>
      <c r="H68" s="307">
        <f t="shared" si="5"/>
        <v>0.28506787330316741</v>
      </c>
      <c r="I68" s="294">
        <v>738</v>
      </c>
      <c r="J68" s="294">
        <v>663</v>
      </c>
      <c r="K68" s="307">
        <f t="shared" si="6"/>
        <v>0.11312217194570136</v>
      </c>
      <c r="L68" s="308">
        <v>168596.48000000001</v>
      </c>
      <c r="M68" s="308">
        <v>126965.60999999999</v>
      </c>
      <c r="N68" s="307">
        <f t="shared" si="7"/>
        <v>0.32789091471304732</v>
      </c>
    </row>
    <row r="69" spans="1:14">
      <c r="A69" s="309" t="s">
        <v>1964</v>
      </c>
      <c r="B69" s="155" t="s">
        <v>1855</v>
      </c>
      <c r="C69" s="310">
        <v>109</v>
      </c>
      <c r="D69" s="154">
        <v>255</v>
      </c>
      <c r="E69" s="304">
        <f t="shared" si="4"/>
        <v>146</v>
      </c>
      <c r="F69" s="305">
        <v>42</v>
      </c>
      <c r="G69" s="306">
        <v>62</v>
      </c>
      <c r="H69" s="307">
        <f t="shared" si="5"/>
        <v>0.47619047619047616</v>
      </c>
      <c r="I69" s="294">
        <v>228</v>
      </c>
      <c r="J69" s="294">
        <v>208</v>
      </c>
      <c r="K69" s="307">
        <f t="shared" si="6"/>
        <v>9.6153846153846159E-2</v>
      </c>
      <c r="L69" s="308">
        <v>33008.31</v>
      </c>
      <c r="M69" s="308">
        <v>32111.440000000002</v>
      </c>
      <c r="N69" s="307">
        <f t="shared" si="7"/>
        <v>2.7929921548208218E-2</v>
      </c>
    </row>
    <row r="70" spans="1:14">
      <c r="A70" s="300" t="s">
        <v>1966</v>
      </c>
      <c r="B70" s="301" t="s">
        <v>1886</v>
      </c>
      <c r="C70" s="302">
        <v>604</v>
      </c>
      <c r="D70" s="303">
        <v>641</v>
      </c>
      <c r="E70" s="304">
        <f t="shared" si="4"/>
        <v>37</v>
      </c>
      <c r="F70" s="305">
        <v>100</v>
      </c>
      <c r="G70" s="306">
        <v>139</v>
      </c>
      <c r="H70" s="307">
        <f t="shared" si="5"/>
        <v>0.39</v>
      </c>
      <c r="I70" s="294">
        <v>255</v>
      </c>
      <c r="J70" s="294">
        <v>215</v>
      </c>
      <c r="K70" s="307">
        <f t="shared" si="6"/>
        <v>0.18604651162790697</v>
      </c>
      <c r="L70" s="308">
        <v>13862.14</v>
      </c>
      <c r="M70" s="308">
        <v>15799.04</v>
      </c>
      <c r="N70" s="307">
        <f t="shared" si="7"/>
        <v>-0.12259605646925391</v>
      </c>
    </row>
    <row r="71" spans="1:14">
      <c r="A71" s="309" t="s">
        <v>1967</v>
      </c>
      <c r="B71" s="155" t="s">
        <v>1858</v>
      </c>
      <c r="C71" s="310">
        <v>683</v>
      </c>
      <c r="D71" s="154">
        <v>107</v>
      </c>
      <c r="E71" s="304">
        <f t="shared" si="4"/>
        <v>-576</v>
      </c>
      <c r="F71" s="305">
        <v>7</v>
      </c>
      <c r="G71" s="306">
        <v>20</v>
      </c>
      <c r="H71" s="307">
        <f t="shared" si="5"/>
        <v>1.8571428571428572</v>
      </c>
      <c r="I71" s="294">
        <v>80</v>
      </c>
      <c r="J71" s="294">
        <v>64</v>
      </c>
      <c r="K71" s="307">
        <f t="shared" si="6"/>
        <v>0.25</v>
      </c>
      <c r="L71" s="308">
        <v>5496.33</v>
      </c>
      <c r="M71" s="308">
        <v>14855.250000000002</v>
      </c>
      <c r="N71" s="307">
        <f t="shared" si="7"/>
        <v>-0.63000757308022426</v>
      </c>
    </row>
    <row r="72" spans="1:14">
      <c r="A72" s="300" t="s">
        <v>1968</v>
      </c>
      <c r="B72" s="301" t="s">
        <v>1886</v>
      </c>
      <c r="C72" s="302">
        <v>669</v>
      </c>
      <c r="D72" s="303">
        <v>643</v>
      </c>
      <c r="E72" s="304">
        <f t="shared" si="4"/>
        <v>-26</v>
      </c>
      <c r="F72" s="305">
        <v>51</v>
      </c>
      <c r="G72" s="306">
        <v>68</v>
      </c>
      <c r="H72" s="307">
        <f t="shared" si="5"/>
        <v>0.33333333333333331</v>
      </c>
      <c r="I72" s="294">
        <v>109</v>
      </c>
      <c r="J72" s="294">
        <v>88</v>
      </c>
      <c r="K72" s="307">
        <f t="shared" si="6"/>
        <v>0.23863636363636365</v>
      </c>
      <c r="L72" s="308">
        <v>3331.7299999999996</v>
      </c>
      <c r="M72" s="308">
        <v>2265.2000000000003</v>
      </c>
      <c r="N72" s="307">
        <f t="shared" si="7"/>
        <v>0.47083259756312873</v>
      </c>
    </row>
    <row r="73" spans="1:14">
      <c r="A73" s="309" t="s">
        <v>1969</v>
      </c>
      <c r="B73" s="155" t="s">
        <v>1855</v>
      </c>
      <c r="C73" s="310">
        <v>44</v>
      </c>
      <c r="D73" s="154">
        <v>38</v>
      </c>
      <c r="E73" s="304">
        <f t="shared" si="4"/>
        <v>-6</v>
      </c>
      <c r="F73" s="305">
        <v>7285</v>
      </c>
      <c r="G73" s="305">
        <v>10138</v>
      </c>
      <c r="H73" s="307">
        <f t="shared" si="5"/>
        <v>0.39162663006177079</v>
      </c>
      <c r="I73" s="295">
        <v>17990</v>
      </c>
      <c r="J73" s="295">
        <v>14666</v>
      </c>
      <c r="K73" s="307">
        <f t="shared" si="6"/>
        <v>0.22664666575753442</v>
      </c>
      <c r="L73" s="308">
        <v>6037762.6700000009</v>
      </c>
      <c r="M73" s="308">
        <v>5579962.040000001</v>
      </c>
      <c r="N73" s="307">
        <f t="shared" si="7"/>
        <v>8.2043681788200803E-2</v>
      </c>
    </row>
    <row r="74" spans="1:14">
      <c r="A74" s="300" t="s">
        <v>1970</v>
      </c>
      <c r="B74" s="301" t="s">
        <v>1856</v>
      </c>
      <c r="C74" s="302">
        <v>658</v>
      </c>
      <c r="D74" s="303">
        <v>722</v>
      </c>
      <c r="E74" s="304">
        <f t="shared" si="4"/>
        <v>64</v>
      </c>
      <c r="F74" s="305">
        <v>26</v>
      </c>
      <c r="G74" s="306">
        <v>37</v>
      </c>
      <c r="H74" s="307">
        <f t="shared" si="5"/>
        <v>0.42307692307692307</v>
      </c>
      <c r="I74" s="294">
        <v>106</v>
      </c>
      <c r="J74" s="294">
        <v>97</v>
      </c>
      <c r="K74" s="307">
        <f t="shared" si="6"/>
        <v>9.2783505154639179E-2</v>
      </c>
      <c r="L74" s="308">
        <v>2322.5100000000002</v>
      </c>
      <c r="M74" s="308">
        <v>2679.47</v>
      </c>
      <c r="N74" s="307">
        <f t="shared" si="7"/>
        <v>-0.13322037567130798</v>
      </c>
    </row>
    <row r="75" spans="1:14">
      <c r="A75" s="309" t="s">
        <v>1971</v>
      </c>
      <c r="B75" s="155" t="s">
        <v>1856</v>
      </c>
      <c r="C75" s="310">
        <v>369</v>
      </c>
      <c r="D75" s="154">
        <v>335</v>
      </c>
      <c r="E75" s="304">
        <f t="shared" si="4"/>
        <v>-34</v>
      </c>
      <c r="F75" s="305">
        <v>149</v>
      </c>
      <c r="G75" s="306">
        <v>221</v>
      </c>
      <c r="H75" s="307">
        <f t="shared" si="5"/>
        <v>0.48322147651006714</v>
      </c>
      <c r="I75" s="294">
        <v>780</v>
      </c>
      <c r="J75" s="294">
        <v>706</v>
      </c>
      <c r="K75" s="307">
        <f t="shared" si="6"/>
        <v>0.10481586402266289</v>
      </c>
      <c r="L75" s="308">
        <v>118383.57</v>
      </c>
      <c r="M75" s="308">
        <v>121958.5</v>
      </c>
      <c r="N75" s="307">
        <f t="shared" si="7"/>
        <v>-2.9312676033240757E-2</v>
      </c>
    </row>
    <row r="76" spans="1:14">
      <c r="A76" s="300" t="s">
        <v>1972</v>
      </c>
      <c r="B76" s="301" t="s">
        <v>1855</v>
      </c>
      <c r="C76" s="302">
        <v>709</v>
      </c>
      <c r="D76" s="303">
        <v>689</v>
      </c>
      <c r="E76" s="304">
        <f t="shared" si="4"/>
        <v>-20</v>
      </c>
      <c r="F76" s="305">
        <v>17</v>
      </c>
      <c r="G76" s="306">
        <v>21</v>
      </c>
      <c r="H76" s="307">
        <f t="shared" si="5"/>
        <v>0.23529411764705882</v>
      </c>
      <c r="I76" s="294">
        <v>81</v>
      </c>
      <c r="J76" s="294">
        <v>76</v>
      </c>
      <c r="K76" s="307">
        <f t="shared" si="6"/>
        <v>6.5789473684210523E-2</v>
      </c>
      <c r="L76" s="308">
        <v>50154.490000000005</v>
      </c>
      <c r="M76" s="308">
        <v>25339.39</v>
      </c>
      <c r="N76" s="307">
        <f t="shared" si="7"/>
        <v>0.97930928881871293</v>
      </c>
    </row>
    <row r="77" spans="1:14">
      <c r="A77" s="309" t="s">
        <v>1973</v>
      </c>
      <c r="B77" s="155" t="s">
        <v>1860</v>
      </c>
      <c r="C77" s="310">
        <v>201</v>
      </c>
      <c r="D77" s="154">
        <v>182</v>
      </c>
      <c r="E77" s="304">
        <f t="shared" si="4"/>
        <v>-19</v>
      </c>
      <c r="F77" s="305">
        <v>657</v>
      </c>
      <c r="G77" s="306">
        <v>888</v>
      </c>
      <c r="H77" s="307">
        <f t="shared" si="5"/>
        <v>0.35159817351598172</v>
      </c>
      <c r="I77" s="295">
        <v>2070</v>
      </c>
      <c r="J77" s="295">
        <v>1816</v>
      </c>
      <c r="K77" s="307">
        <f t="shared" si="6"/>
        <v>0.13986784140969163</v>
      </c>
      <c r="L77" s="308">
        <v>480978.80999999994</v>
      </c>
      <c r="M77" s="308">
        <v>503278.60000000003</v>
      </c>
      <c r="N77" s="307">
        <f t="shared" si="7"/>
        <v>-4.4309036784000139E-2</v>
      </c>
    </row>
    <row r="78" spans="1:14">
      <c r="A78" s="300" t="s">
        <v>1975</v>
      </c>
      <c r="B78" s="301" t="s">
        <v>1860</v>
      </c>
      <c r="C78" s="302">
        <v>112</v>
      </c>
      <c r="D78" s="303">
        <v>108</v>
      </c>
      <c r="E78" s="304">
        <f t="shared" si="4"/>
        <v>-4</v>
      </c>
      <c r="F78" s="305">
        <v>70</v>
      </c>
      <c r="G78" s="306">
        <v>122</v>
      </c>
      <c r="H78" s="307">
        <f t="shared" si="5"/>
        <v>0.74285714285714288</v>
      </c>
      <c r="I78" s="294">
        <v>297</v>
      </c>
      <c r="J78" s="294">
        <v>244</v>
      </c>
      <c r="K78" s="307">
        <f t="shared" si="6"/>
        <v>0.21721311475409835</v>
      </c>
      <c r="L78" s="308">
        <v>137666.76</v>
      </c>
      <c r="M78" s="308">
        <v>107655.95</v>
      </c>
      <c r="N78" s="307">
        <f t="shared" si="7"/>
        <v>0.27876592050880616</v>
      </c>
    </row>
    <row r="79" spans="1:14">
      <c r="A79" s="309" t="s">
        <v>1976</v>
      </c>
      <c r="B79" s="155" t="s">
        <v>1858</v>
      </c>
      <c r="C79" s="310">
        <v>293</v>
      </c>
      <c r="D79" s="154">
        <v>221</v>
      </c>
      <c r="E79" s="304">
        <f t="shared" si="4"/>
        <v>-72</v>
      </c>
      <c r="F79" s="305">
        <v>243</v>
      </c>
      <c r="G79" s="306">
        <v>373</v>
      </c>
      <c r="H79" s="307">
        <f t="shared" si="5"/>
        <v>0.53497942386831276</v>
      </c>
      <c r="I79" s="295">
        <v>1552</v>
      </c>
      <c r="J79" s="295">
        <v>1414</v>
      </c>
      <c r="K79" s="307">
        <f t="shared" si="6"/>
        <v>9.7595473833097593E-2</v>
      </c>
      <c r="L79" s="308">
        <v>328549.98000000004</v>
      </c>
      <c r="M79" s="308">
        <v>430865.64</v>
      </c>
      <c r="N79" s="307">
        <f t="shared" si="7"/>
        <v>-0.23746534998706317</v>
      </c>
    </row>
    <row r="80" spans="1:14">
      <c r="A80" s="300" t="s">
        <v>1978</v>
      </c>
      <c r="B80" s="301" t="s">
        <v>1855</v>
      </c>
      <c r="C80" s="302">
        <v>75</v>
      </c>
      <c r="D80" s="303">
        <v>68</v>
      </c>
      <c r="E80" s="304">
        <f t="shared" si="4"/>
        <v>-7</v>
      </c>
      <c r="F80" s="305">
        <v>386</v>
      </c>
      <c r="G80" s="306">
        <v>588</v>
      </c>
      <c r="H80" s="307">
        <f t="shared" si="5"/>
        <v>0.52331606217616577</v>
      </c>
      <c r="I80" s="295">
        <v>2113</v>
      </c>
      <c r="J80" s="295">
        <v>1885</v>
      </c>
      <c r="K80" s="307">
        <f t="shared" si="6"/>
        <v>0.12095490716180371</v>
      </c>
      <c r="L80" s="308">
        <v>718546.15999999992</v>
      </c>
      <c r="M80" s="308">
        <v>638318.80999999994</v>
      </c>
      <c r="N80" s="307">
        <f t="shared" si="7"/>
        <v>0.12568539222586905</v>
      </c>
    </row>
    <row r="81" spans="1:14">
      <c r="A81" s="309" t="s">
        <v>1979</v>
      </c>
      <c r="B81" s="155" t="s">
        <v>1860</v>
      </c>
      <c r="C81" s="310">
        <v>282</v>
      </c>
      <c r="D81" s="154">
        <v>365</v>
      </c>
      <c r="E81" s="304">
        <f t="shared" si="4"/>
        <v>83</v>
      </c>
      <c r="F81" s="305">
        <v>76</v>
      </c>
      <c r="G81" s="306">
        <v>109</v>
      </c>
      <c r="H81" s="307">
        <f t="shared" si="5"/>
        <v>0.43421052631578949</v>
      </c>
      <c r="I81" s="294">
        <v>328</v>
      </c>
      <c r="J81" s="294">
        <v>294</v>
      </c>
      <c r="K81" s="307">
        <f t="shared" si="6"/>
        <v>0.11564625850340136</v>
      </c>
      <c r="L81" s="308">
        <v>51481.520000000004</v>
      </c>
      <c r="M81" s="308">
        <v>36897.61</v>
      </c>
      <c r="N81" s="307">
        <f t="shared" si="7"/>
        <v>0.39525351370996664</v>
      </c>
    </row>
    <row r="82" spans="1:14">
      <c r="A82" s="300" t="s">
        <v>1980</v>
      </c>
      <c r="B82" s="301" t="s">
        <v>1860</v>
      </c>
      <c r="C82" s="302">
        <v>367</v>
      </c>
      <c r="D82" s="303">
        <v>421</v>
      </c>
      <c r="E82" s="304">
        <f t="shared" si="4"/>
        <v>54</v>
      </c>
      <c r="F82" s="305">
        <v>59</v>
      </c>
      <c r="G82" s="306">
        <v>83</v>
      </c>
      <c r="H82" s="307">
        <f t="shared" si="5"/>
        <v>0.40677966101694918</v>
      </c>
      <c r="I82" s="294">
        <v>158</v>
      </c>
      <c r="J82" s="294">
        <v>135</v>
      </c>
      <c r="K82" s="307">
        <f t="shared" si="6"/>
        <v>0.17037037037037037</v>
      </c>
      <c r="L82" s="308">
        <v>31791.69</v>
      </c>
      <c r="M82" s="308">
        <v>16496.79</v>
      </c>
      <c r="N82" s="307">
        <f t="shared" si="7"/>
        <v>0.92714400801610475</v>
      </c>
    </row>
    <row r="83" spans="1:14">
      <c r="A83" s="309" t="s">
        <v>1981</v>
      </c>
      <c r="B83" s="155" t="s">
        <v>1855</v>
      </c>
      <c r="C83" s="310">
        <v>643</v>
      </c>
      <c r="D83" s="154">
        <v>630</v>
      </c>
      <c r="E83" s="304">
        <f t="shared" si="4"/>
        <v>-13</v>
      </c>
      <c r="F83" s="305">
        <v>37</v>
      </c>
      <c r="G83" s="306">
        <v>64</v>
      </c>
      <c r="H83" s="307">
        <f t="shared" si="5"/>
        <v>0.72972972972972971</v>
      </c>
      <c r="I83" s="294">
        <v>183</v>
      </c>
      <c r="J83" s="294">
        <v>153</v>
      </c>
      <c r="K83" s="307">
        <f t="shared" si="6"/>
        <v>0.19607843137254902</v>
      </c>
      <c r="L83" s="308">
        <v>23165.34</v>
      </c>
      <c r="M83" s="308">
        <v>16234.580000000004</v>
      </c>
      <c r="N83" s="307">
        <f t="shared" si="7"/>
        <v>0.42691341568429825</v>
      </c>
    </row>
    <row r="84" spans="1:14">
      <c r="A84" s="300" t="s">
        <v>1982</v>
      </c>
      <c r="B84" s="301" t="s">
        <v>1859</v>
      </c>
      <c r="C84" s="302">
        <v>445</v>
      </c>
      <c r="D84" s="303">
        <v>447</v>
      </c>
      <c r="E84" s="304">
        <f t="shared" si="4"/>
        <v>2</v>
      </c>
      <c r="F84" s="305">
        <v>70</v>
      </c>
      <c r="G84" s="306">
        <v>102</v>
      </c>
      <c r="H84" s="307">
        <f t="shared" si="5"/>
        <v>0.45714285714285713</v>
      </c>
      <c r="I84" s="294">
        <v>343</v>
      </c>
      <c r="J84" s="294">
        <v>312</v>
      </c>
      <c r="K84" s="307">
        <f t="shared" si="6"/>
        <v>9.9358974358974353E-2</v>
      </c>
      <c r="L84" s="308">
        <v>29993.59</v>
      </c>
      <c r="M84" s="308">
        <v>29936.370000000003</v>
      </c>
      <c r="N84" s="307">
        <f t="shared" si="7"/>
        <v>1.9113873859789119E-3</v>
      </c>
    </row>
    <row r="85" spans="1:14">
      <c r="A85" s="309" t="s">
        <v>1984</v>
      </c>
      <c r="B85" s="155" t="s">
        <v>1860</v>
      </c>
      <c r="C85" s="310">
        <v>544</v>
      </c>
      <c r="D85" s="154">
        <v>523</v>
      </c>
      <c r="E85" s="304">
        <f t="shared" si="4"/>
        <v>-21</v>
      </c>
      <c r="F85" s="305">
        <v>71</v>
      </c>
      <c r="G85" s="306">
        <v>96</v>
      </c>
      <c r="H85" s="307">
        <f t="shared" si="5"/>
        <v>0.352112676056338</v>
      </c>
      <c r="I85" s="294">
        <v>242</v>
      </c>
      <c r="J85" s="294">
        <v>218</v>
      </c>
      <c r="K85" s="307">
        <f t="shared" si="6"/>
        <v>0.11009174311926606</v>
      </c>
      <c r="L85" s="308">
        <v>15516.27</v>
      </c>
      <c r="M85" s="308">
        <v>13468.62</v>
      </c>
      <c r="N85" s="307">
        <f t="shared" si="7"/>
        <v>0.15203116577644923</v>
      </c>
    </row>
    <row r="86" spans="1:14">
      <c r="A86" s="300" t="s">
        <v>1986</v>
      </c>
      <c r="B86" s="301" t="s">
        <v>1860</v>
      </c>
      <c r="C86" s="302">
        <v>291</v>
      </c>
      <c r="D86" s="303">
        <v>109</v>
      </c>
      <c r="E86" s="304">
        <f t="shared" si="4"/>
        <v>-182</v>
      </c>
      <c r="F86" s="305">
        <v>111</v>
      </c>
      <c r="G86" s="306">
        <v>162</v>
      </c>
      <c r="H86" s="307">
        <f t="shared" si="5"/>
        <v>0.45945945945945948</v>
      </c>
      <c r="I86" s="294">
        <v>666</v>
      </c>
      <c r="J86" s="294">
        <v>597</v>
      </c>
      <c r="K86" s="307">
        <f t="shared" si="6"/>
        <v>0.11557788944723618</v>
      </c>
      <c r="L86" s="308">
        <v>76005.83</v>
      </c>
      <c r="M86" s="308">
        <v>92473.16</v>
      </c>
      <c r="N86" s="307">
        <f t="shared" si="7"/>
        <v>-0.17807686035602116</v>
      </c>
    </row>
    <row r="87" spans="1:14">
      <c r="A87" s="309" t="s">
        <v>1988</v>
      </c>
      <c r="B87" s="155" t="s">
        <v>1855</v>
      </c>
      <c r="C87" s="310">
        <v>405</v>
      </c>
      <c r="D87" s="154">
        <v>389</v>
      </c>
      <c r="E87" s="304">
        <f t="shared" si="4"/>
        <v>-16</v>
      </c>
      <c r="F87" s="305">
        <v>47</v>
      </c>
      <c r="G87" s="306">
        <v>77</v>
      </c>
      <c r="H87" s="307">
        <f t="shared" si="5"/>
        <v>0.63829787234042556</v>
      </c>
      <c r="I87" s="294">
        <v>202</v>
      </c>
      <c r="J87" s="294">
        <v>166</v>
      </c>
      <c r="K87" s="307">
        <f t="shared" si="6"/>
        <v>0.21686746987951808</v>
      </c>
      <c r="L87" s="308">
        <v>4610.74</v>
      </c>
      <c r="M87" s="308">
        <v>12610.73</v>
      </c>
      <c r="N87" s="307">
        <f t="shared" si="7"/>
        <v>-0.6343796116481758</v>
      </c>
    </row>
    <row r="88" spans="1:14">
      <c r="A88" s="300" t="s">
        <v>1990</v>
      </c>
      <c r="B88" s="301" t="s">
        <v>1857</v>
      </c>
      <c r="C88" s="302">
        <v>355</v>
      </c>
      <c r="D88" s="303">
        <v>342</v>
      </c>
      <c r="E88" s="304">
        <f t="shared" si="4"/>
        <v>-13</v>
      </c>
      <c r="F88" s="305">
        <v>124</v>
      </c>
      <c r="G88" s="306">
        <v>141</v>
      </c>
      <c r="H88" s="307">
        <f t="shared" si="5"/>
        <v>0.13709677419354838</v>
      </c>
      <c r="I88" s="294">
        <v>310</v>
      </c>
      <c r="J88" s="294">
        <v>304</v>
      </c>
      <c r="K88" s="307">
        <f t="shared" si="6"/>
        <v>1.9736842105263157E-2</v>
      </c>
      <c r="L88" s="308">
        <v>28107.77</v>
      </c>
      <c r="M88" s="308">
        <v>29606.109999999997</v>
      </c>
      <c r="N88" s="307">
        <f t="shared" si="7"/>
        <v>-5.0609147908995698E-2</v>
      </c>
    </row>
    <row r="89" spans="1:14">
      <c r="A89" s="309" t="s">
        <v>1991</v>
      </c>
      <c r="B89" s="155" t="s">
        <v>1858</v>
      </c>
      <c r="C89" s="310">
        <v>728</v>
      </c>
      <c r="D89" s="154">
        <v>782</v>
      </c>
      <c r="E89" s="304">
        <f t="shared" si="4"/>
        <v>54</v>
      </c>
      <c r="F89" s="305">
        <v>29</v>
      </c>
      <c r="G89" s="306">
        <v>40</v>
      </c>
      <c r="H89" s="307">
        <f t="shared" si="5"/>
        <v>0.37931034482758619</v>
      </c>
      <c r="I89" s="294">
        <v>97</v>
      </c>
      <c r="J89" s="294">
        <v>75</v>
      </c>
      <c r="K89" s="307">
        <f t="shared" si="6"/>
        <v>0.29333333333333333</v>
      </c>
      <c r="L89" s="308">
        <v>4662.7000000000007</v>
      </c>
      <c r="M89" s="308">
        <v>2807.0599999999995</v>
      </c>
      <c r="N89" s="307">
        <f t="shared" si="7"/>
        <v>0.66106175144100998</v>
      </c>
    </row>
    <row r="90" spans="1:14">
      <c r="A90" s="300" t="s">
        <v>1993</v>
      </c>
      <c r="B90" s="301" t="s">
        <v>1860</v>
      </c>
      <c r="C90" s="302">
        <v>247</v>
      </c>
      <c r="D90" s="303">
        <v>228</v>
      </c>
      <c r="E90" s="304">
        <f t="shared" si="4"/>
        <v>-19</v>
      </c>
      <c r="F90" s="305">
        <v>216</v>
      </c>
      <c r="G90" s="306">
        <v>322</v>
      </c>
      <c r="H90" s="307">
        <f t="shared" si="5"/>
        <v>0.49074074074074076</v>
      </c>
      <c r="I90" s="294">
        <v>919</v>
      </c>
      <c r="J90" s="294">
        <v>823</v>
      </c>
      <c r="K90" s="307">
        <f t="shared" si="6"/>
        <v>0.1166464155528554</v>
      </c>
      <c r="L90" s="308">
        <v>66715.070000000007</v>
      </c>
      <c r="M90" s="308">
        <v>72931.850000000006</v>
      </c>
      <c r="N90" s="307">
        <f t="shared" si="7"/>
        <v>-8.5240947542123205E-2</v>
      </c>
    </row>
    <row r="91" spans="1:14">
      <c r="A91" s="309" t="s">
        <v>1994</v>
      </c>
      <c r="B91" s="155" t="s">
        <v>1860</v>
      </c>
      <c r="C91" s="310">
        <v>340</v>
      </c>
      <c r="D91" s="154">
        <v>300</v>
      </c>
      <c r="E91" s="304">
        <f t="shared" si="4"/>
        <v>-40</v>
      </c>
      <c r="F91" s="305">
        <v>226</v>
      </c>
      <c r="G91" s="306">
        <v>324</v>
      </c>
      <c r="H91" s="307">
        <f t="shared" si="5"/>
        <v>0.4336283185840708</v>
      </c>
      <c r="I91" s="294">
        <v>730</v>
      </c>
      <c r="J91" s="294">
        <v>622</v>
      </c>
      <c r="K91" s="307">
        <f t="shared" si="6"/>
        <v>0.17363344051446947</v>
      </c>
      <c r="L91" s="308">
        <v>84418.21</v>
      </c>
      <c r="M91" s="308">
        <v>94001.81</v>
      </c>
      <c r="N91" s="307">
        <f t="shared" si="7"/>
        <v>-0.10195122838592141</v>
      </c>
    </row>
    <row r="92" spans="1:14">
      <c r="A92" s="300" t="s">
        <v>1995</v>
      </c>
      <c r="B92" s="301" t="s">
        <v>1858</v>
      </c>
      <c r="C92" s="302">
        <v>721</v>
      </c>
      <c r="D92" s="303">
        <v>757</v>
      </c>
      <c r="E92" s="304">
        <f t="shared" si="4"/>
        <v>36</v>
      </c>
      <c r="F92" s="305">
        <v>11</v>
      </c>
      <c r="G92" s="306">
        <v>32</v>
      </c>
      <c r="H92" s="307">
        <f t="shared" si="5"/>
        <v>1.9090909090909092</v>
      </c>
      <c r="I92" s="294">
        <v>138</v>
      </c>
      <c r="J92" s="294">
        <v>112</v>
      </c>
      <c r="K92" s="307">
        <f t="shared" si="6"/>
        <v>0.23214285714285715</v>
      </c>
      <c r="L92" s="308">
        <v>14312.050000000001</v>
      </c>
      <c r="M92" s="308">
        <v>24350.809999999998</v>
      </c>
      <c r="N92" s="307">
        <f t="shared" si="7"/>
        <v>-0.41225569087845526</v>
      </c>
    </row>
    <row r="93" spans="1:14">
      <c r="A93" s="309" t="s">
        <v>1996</v>
      </c>
      <c r="B93" s="155" t="s">
        <v>1856</v>
      </c>
      <c r="C93" s="310">
        <v>775</v>
      </c>
      <c r="D93" s="154">
        <v>703</v>
      </c>
      <c r="E93" s="304">
        <f t="shared" si="4"/>
        <v>-72</v>
      </c>
      <c r="F93" s="305">
        <v>14</v>
      </c>
      <c r="G93" s="306">
        <v>26</v>
      </c>
      <c r="H93" s="307">
        <f t="shared" si="5"/>
        <v>0.8571428571428571</v>
      </c>
      <c r="I93" s="294">
        <v>86</v>
      </c>
      <c r="J93" s="294">
        <v>70</v>
      </c>
      <c r="K93" s="307">
        <f t="shared" si="6"/>
        <v>0.22857142857142856</v>
      </c>
      <c r="L93" s="308">
        <v>5797.65</v>
      </c>
      <c r="M93" s="308">
        <v>5351.7900000000009</v>
      </c>
      <c r="N93" s="307">
        <f t="shared" si="7"/>
        <v>8.3310443795440156E-2</v>
      </c>
    </row>
    <row r="94" spans="1:14">
      <c r="A94" s="300" t="s">
        <v>1997</v>
      </c>
      <c r="B94" s="301" t="s">
        <v>1857</v>
      </c>
      <c r="C94" s="302">
        <v>249</v>
      </c>
      <c r="D94" s="303">
        <v>273</v>
      </c>
      <c r="E94" s="304">
        <f t="shared" si="4"/>
        <v>24</v>
      </c>
      <c r="F94" s="305">
        <v>128</v>
      </c>
      <c r="G94" s="306">
        <v>175</v>
      </c>
      <c r="H94" s="307">
        <f t="shared" si="5"/>
        <v>0.3671875</v>
      </c>
      <c r="I94" s="294">
        <v>591</v>
      </c>
      <c r="J94" s="294">
        <v>527</v>
      </c>
      <c r="K94" s="307">
        <f t="shared" si="6"/>
        <v>0.12144212523719165</v>
      </c>
      <c r="L94" s="308">
        <v>107000.74</v>
      </c>
      <c r="M94" s="308">
        <v>114720.54999999999</v>
      </c>
      <c r="N94" s="307">
        <f t="shared" si="7"/>
        <v>-6.7292302904754062E-2</v>
      </c>
    </row>
    <row r="95" spans="1:14">
      <c r="A95" s="309" t="s">
        <v>1999</v>
      </c>
      <c r="B95" s="155" t="s">
        <v>1858</v>
      </c>
      <c r="C95" s="310">
        <v>377</v>
      </c>
      <c r="D95" s="154">
        <v>364</v>
      </c>
      <c r="E95" s="304">
        <f t="shared" si="4"/>
        <v>-13</v>
      </c>
      <c r="F95" s="305">
        <v>281</v>
      </c>
      <c r="G95" s="306">
        <v>398</v>
      </c>
      <c r="H95" s="307">
        <f t="shared" si="5"/>
        <v>0.41637010676156583</v>
      </c>
      <c r="I95" s="295">
        <v>1059</v>
      </c>
      <c r="J95" s="294">
        <v>948</v>
      </c>
      <c r="K95" s="307">
        <f t="shared" si="6"/>
        <v>0.11708860759493671</v>
      </c>
      <c r="L95" s="308">
        <v>84568.039999999979</v>
      </c>
      <c r="M95" s="308">
        <v>93879.62</v>
      </c>
      <c r="N95" s="307">
        <f t="shared" si="7"/>
        <v>-9.9186383583572416E-2</v>
      </c>
    </row>
    <row r="96" spans="1:14">
      <c r="A96" s="300" t="s">
        <v>2000</v>
      </c>
      <c r="B96" s="301" t="s">
        <v>1860</v>
      </c>
      <c r="C96" s="302">
        <v>620</v>
      </c>
      <c r="D96" s="303">
        <v>603</v>
      </c>
      <c r="E96" s="304">
        <f t="shared" si="4"/>
        <v>-17</v>
      </c>
      <c r="F96" s="305">
        <v>183</v>
      </c>
      <c r="G96" s="306">
        <v>251</v>
      </c>
      <c r="H96" s="307">
        <f t="shared" si="5"/>
        <v>0.37158469945355194</v>
      </c>
      <c r="I96" s="294">
        <v>556</v>
      </c>
      <c r="J96" s="294">
        <v>483</v>
      </c>
      <c r="K96" s="307">
        <f t="shared" si="6"/>
        <v>0.15113871635610765</v>
      </c>
      <c r="L96" s="308">
        <v>85770.559999999998</v>
      </c>
      <c r="M96" s="308">
        <v>72851.98</v>
      </c>
      <c r="N96" s="307">
        <f t="shared" si="7"/>
        <v>0.17732640897337318</v>
      </c>
    </row>
    <row r="97" spans="1:14">
      <c r="A97" s="309" t="s">
        <v>2002</v>
      </c>
      <c r="B97" s="155" t="s">
        <v>1859</v>
      </c>
      <c r="C97" s="310">
        <v>523</v>
      </c>
      <c r="D97" s="154">
        <v>480</v>
      </c>
      <c r="E97" s="304">
        <f t="shared" si="4"/>
        <v>-43</v>
      </c>
      <c r="F97" s="305">
        <v>17</v>
      </c>
      <c r="G97" s="306">
        <v>25</v>
      </c>
      <c r="H97" s="307">
        <f t="shared" si="5"/>
        <v>0.47058823529411764</v>
      </c>
      <c r="I97" s="294">
        <v>100</v>
      </c>
      <c r="J97" s="294">
        <v>91</v>
      </c>
      <c r="K97" s="307">
        <f t="shared" si="6"/>
        <v>9.8901098901098897E-2</v>
      </c>
      <c r="L97" s="308">
        <v>13658.950000000003</v>
      </c>
      <c r="M97" s="308">
        <v>24545.350000000002</v>
      </c>
      <c r="N97" s="307">
        <f t="shared" si="7"/>
        <v>-0.44352188907471268</v>
      </c>
    </row>
    <row r="98" spans="1:14">
      <c r="A98" s="300" t="s">
        <v>2003</v>
      </c>
      <c r="B98" s="301" t="s">
        <v>1855</v>
      </c>
      <c r="C98" s="302">
        <v>23</v>
      </c>
      <c r="D98" s="303">
        <v>76</v>
      </c>
      <c r="E98" s="304">
        <f t="shared" si="4"/>
        <v>53</v>
      </c>
      <c r="F98" s="305">
        <v>431</v>
      </c>
      <c r="G98" s="306">
        <v>614</v>
      </c>
      <c r="H98" s="307">
        <f t="shared" si="5"/>
        <v>0.42459396751740142</v>
      </c>
      <c r="I98" s="295">
        <v>1436</v>
      </c>
      <c r="J98" s="295">
        <v>1217</v>
      </c>
      <c r="K98" s="307">
        <f t="shared" si="6"/>
        <v>0.17995069843878389</v>
      </c>
      <c r="L98" s="308">
        <v>502900.31999999995</v>
      </c>
      <c r="M98" s="308">
        <v>652150.83000000007</v>
      </c>
      <c r="N98" s="307">
        <f t="shared" si="7"/>
        <v>-0.22885888223127787</v>
      </c>
    </row>
    <row r="99" spans="1:14">
      <c r="A99" s="309" t="s">
        <v>2004</v>
      </c>
      <c r="B99" s="155" t="s">
        <v>1860</v>
      </c>
      <c r="C99" s="310">
        <v>433</v>
      </c>
      <c r="D99" s="154">
        <v>343</v>
      </c>
      <c r="E99" s="304">
        <f t="shared" si="4"/>
        <v>-90</v>
      </c>
      <c r="F99" s="305">
        <v>177</v>
      </c>
      <c r="G99" s="306">
        <v>226</v>
      </c>
      <c r="H99" s="307">
        <f t="shared" si="5"/>
        <v>0.2768361581920904</v>
      </c>
      <c r="I99" s="294">
        <v>507</v>
      </c>
      <c r="J99" s="294">
        <v>468</v>
      </c>
      <c r="K99" s="307">
        <f t="shared" si="6"/>
        <v>8.3333333333333329E-2</v>
      </c>
      <c r="L99" s="308">
        <v>77677.069999999992</v>
      </c>
      <c r="M99" s="308">
        <v>84203.950000000012</v>
      </c>
      <c r="N99" s="307">
        <f t="shared" si="7"/>
        <v>-7.7512753261575237E-2</v>
      </c>
    </row>
    <row r="100" spans="1:14">
      <c r="A100" s="300" t="s">
        <v>2005</v>
      </c>
      <c r="B100" s="301" t="s">
        <v>1855</v>
      </c>
      <c r="C100" s="302">
        <v>632</v>
      </c>
      <c r="D100" s="303">
        <v>227</v>
      </c>
      <c r="E100" s="304">
        <f t="shared" si="4"/>
        <v>-405</v>
      </c>
      <c r="F100" s="305">
        <v>51</v>
      </c>
      <c r="G100" s="306">
        <v>60</v>
      </c>
      <c r="H100" s="307">
        <f t="shared" si="5"/>
        <v>0.17647058823529413</v>
      </c>
      <c r="I100" s="294">
        <v>264</v>
      </c>
      <c r="J100" s="294">
        <v>254</v>
      </c>
      <c r="K100" s="307">
        <f t="shared" si="6"/>
        <v>3.937007874015748E-2</v>
      </c>
      <c r="L100" s="308">
        <v>28105.759999999998</v>
      </c>
      <c r="M100" s="308">
        <v>38373.339999999997</v>
      </c>
      <c r="N100" s="307">
        <f t="shared" si="7"/>
        <v>-0.26757066234005167</v>
      </c>
    </row>
    <row r="101" spans="1:14">
      <c r="A101" s="309" t="s">
        <v>2006</v>
      </c>
      <c r="B101" s="155" t="s">
        <v>1859</v>
      </c>
      <c r="C101" s="310">
        <v>690</v>
      </c>
      <c r="D101" s="154">
        <v>688</v>
      </c>
      <c r="E101" s="304">
        <f t="shared" si="4"/>
        <v>-2</v>
      </c>
      <c r="F101" s="305">
        <v>16</v>
      </c>
      <c r="G101" s="306">
        <v>22</v>
      </c>
      <c r="H101" s="307">
        <f t="shared" si="5"/>
        <v>0.375</v>
      </c>
      <c r="I101" s="294">
        <v>60</v>
      </c>
      <c r="J101" s="294">
        <v>53</v>
      </c>
      <c r="K101" s="307">
        <f t="shared" si="6"/>
        <v>0.13207547169811321</v>
      </c>
      <c r="L101" s="308">
        <v>20986.95</v>
      </c>
      <c r="M101" s="308">
        <v>6712</v>
      </c>
      <c r="N101" s="307">
        <f t="shared" si="7"/>
        <v>2.1267803933253875</v>
      </c>
    </row>
    <row r="102" spans="1:14">
      <c r="A102" s="300" t="s">
        <v>2007</v>
      </c>
      <c r="B102" s="301" t="s">
        <v>1857</v>
      </c>
      <c r="C102" s="302">
        <v>221</v>
      </c>
      <c r="D102" s="303">
        <v>74</v>
      </c>
      <c r="E102" s="304">
        <f t="shared" si="4"/>
        <v>-147</v>
      </c>
      <c r="F102" s="305">
        <v>275</v>
      </c>
      <c r="G102" s="306">
        <v>419</v>
      </c>
      <c r="H102" s="307">
        <f t="shared" si="5"/>
        <v>0.52363636363636368</v>
      </c>
      <c r="I102" s="294">
        <v>823</v>
      </c>
      <c r="J102" s="294">
        <v>658</v>
      </c>
      <c r="K102" s="307">
        <f t="shared" si="6"/>
        <v>0.25075987841945291</v>
      </c>
      <c r="L102" s="308">
        <v>135220.37</v>
      </c>
      <c r="M102" s="308">
        <v>119365.95999999999</v>
      </c>
      <c r="N102" s="307">
        <f t="shared" si="7"/>
        <v>0.13282186981950303</v>
      </c>
    </row>
    <row r="103" spans="1:14">
      <c r="A103" s="309" t="s">
        <v>2008</v>
      </c>
      <c r="B103" s="155" t="s">
        <v>1858</v>
      </c>
      <c r="C103" s="310">
        <v>216</v>
      </c>
      <c r="D103" s="154">
        <v>213</v>
      </c>
      <c r="E103" s="304">
        <f t="shared" si="4"/>
        <v>-3</v>
      </c>
      <c r="F103" s="305">
        <v>218</v>
      </c>
      <c r="G103" s="306">
        <v>282</v>
      </c>
      <c r="H103" s="307">
        <f t="shared" si="5"/>
        <v>0.29357798165137616</v>
      </c>
      <c r="I103" s="294">
        <v>793</v>
      </c>
      <c r="J103" s="294">
        <v>668</v>
      </c>
      <c r="K103" s="307">
        <f t="shared" si="6"/>
        <v>0.18712574850299402</v>
      </c>
      <c r="L103" s="308">
        <v>186110.80999999997</v>
      </c>
      <c r="M103" s="308">
        <v>268041.18000000005</v>
      </c>
      <c r="N103" s="307">
        <f t="shared" si="7"/>
        <v>-0.30566336859134879</v>
      </c>
    </row>
    <row r="104" spans="1:14">
      <c r="A104" s="300" t="s">
        <v>2010</v>
      </c>
      <c r="B104" s="301" t="s">
        <v>1857</v>
      </c>
      <c r="C104" s="302">
        <v>359</v>
      </c>
      <c r="D104" s="303">
        <v>246</v>
      </c>
      <c r="E104" s="304">
        <f t="shared" si="4"/>
        <v>-113</v>
      </c>
      <c r="F104" s="305">
        <v>48</v>
      </c>
      <c r="G104" s="306">
        <v>84</v>
      </c>
      <c r="H104" s="307">
        <f t="shared" si="5"/>
        <v>0.75</v>
      </c>
      <c r="I104" s="294">
        <v>137</v>
      </c>
      <c r="J104" s="294">
        <v>100</v>
      </c>
      <c r="K104" s="307">
        <f t="shared" si="6"/>
        <v>0.37</v>
      </c>
      <c r="L104" s="308">
        <v>3379.84</v>
      </c>
      <c r="M104" s="308">
        <v>1946.58</v>
      </c>
      <c r="N104" s="307">
        <f t="shared" si="7"/>
        <v>0.73629647895283024</v>
      </c>
    </row>
    <row r="105" spans="1:14">
      <c r="A105" s="309" t="s">
        <v>2011</v>
      </c>
      <c r="B105" s="155" t="s">
        <v>1860</v>
      </c>
      <c r="C105" s="310">
        <v>404</v>
      </c>
      <c r="D105" s="154">
        <v>405</v>
      </c>
      <c r="E105" s="304">
        <f t="shared" si="4"/>
        <v>1</v>
      </c>
      <c r="F105" s="305">
        <v>78</v>
      </c>
      <c r="G105" s="306">
        <v>157</v>
      </c>
      <c r="H105" s="307">
        <f t="shared" si="5"/>
        <v>1.0128205128205128</v>
      </c>
      <c r="I105" s="294">
        <v>375</v>
      </c>
      <c r="J105" s="294">
        <v>302</v>
      </c>
      <c r="K105" s="307">
        <f t="shared" si="6"/>
        <v>0.24172185430463577</v>
      </c>
      <c r="L105" s="308">
        <v>47669.26</v>
      </c>
      <c r="M105" s="308">
        <v>41606.649999999994</v>
      </c>
      <c r="N105" s="307">
        <f t="shared" si="7"/>
        <v>0.14571252432003079</v>
      </c>
    </row>
    <row r="106" spans="1:14">
      <c r="A106" s="300" t="s">
        <v>2012</v>
      </c>
      <c r="B106" s="301" t="s">
        <v>1855</v>
      </c>
      <c r="C106" s="302">
        <v>564</v>
      </c>
      <c r="D106" s="303">
        <v>547</v>
      </c>
      <c r="E106" s="304">
        <f t="shared" si="4"/>
        <v>-17</v>
      </c>
      <c r="F106" s="305">
        <v>75</v>
      </c>
      <c r="G106" s="306">
        <v>93</v>
      </c>
      <c r="H106" s="307">
        <f t="shared" si="5"/>
        <v>0.24</v>
      </c>
      <c r="I106" s="294">
        <v>224</v>
      </c>
      <c r="J106" s="294">
        <v>212</v>
      </c>
      <c r="K106" s="307">
        <f t="shared" si="6"/>
        <v>5.6603773584905662E-2</v>
      </c>
      <c r="L106" s="308">
        <v>12617.01</v>
      </c>
      <c r="M106" s="308">
        <v>19046.93</v>
      </c>
      <c r="N106" s="307">
        <f t="shared" si="7"/>
        <v>-0.33758301206546149</v>
      </c>
    </row>
    <row r="107" spans="1:14">
      <c r="A107" s="309" t="s">
        <v>2013</v>
      </c>
      <c r="B107" s="155" t="s">
        <v>1860</v>
      </c>
      <c r="C107" s="310">
        <v>373</v>
      </c>
      <c r="D107" s="154">
        <v>371</v>
      </c>
      <c r="E107" s="304">
        <f t="shared" si="4"/>
        <v>-2</v>
      </c>
      <c r="F107" s="305">
        <v>160</v>
      </c>
      <c r="G107" s="306">
        <v>199</v>
      </c>
      <c r="H107" s="307">
        <f t="shared" si="5"/>
        <v>0.24374999999999999</v>
      </c>
      <c r="I107" s="294">
        <v>423</v>
      </c>
      <c r="J107" s="294">
        <v>385</v>
      </c>
      <c r="K107" s="307">
        <f t="shared" si="6"/>
        <v>9.8701298701298706E-2</v>
      </c>
      <c r="L107" s="308">
        <v>51358.53</v>
      </c>
      <c r="M107" s="308">
        <v>31766.480000000007</v>
      </c>
      <c r="N107" s="307">
        <f t="shared" si="7"/>
        <v>0.6167523125004718</v>
      </c>
    </row>
    <row r="108" spans="1:14">
      <c r="A108" s="300" t="s">
        <v>2015</v>
      </c>
      <c r="B108" s="301" t="s">
        <v>1886</v>
      </c>
      <c r="C108" s="302">
        <v>652</v>
      </c>
      <c r="D108" s="303">
        <v>477</v>
      </c>
      <c r="E108" s="304">
        <f t="shared" si="4"/>
        <v>-175</v>
      </c>
      <c r="F108" s="305">
        <v>43</v>
      </c>
      <c r="G108" s="306">
        <v>77</v>
      </c>
      <c r="H108" s="307">
        <f t="shared" si="5"/>
        <v>0.79069767441860461</v>
      </c>
      <c r="I108" s="294">
        <v>197</v>
      </c>
      <c r="J108" s="294">
        <v>163</v>
      </c>
      <c r="K108" s="307">
        <f t="shared" si="6"/>
        <v>0.20858895705521471</v>
      </c>
      <c r="L108" s="308">
        <v>4380.41</v>
      </c>
      <c r="M108" s="308">
        <v>5242.2700000000004</v>
      </c>
      <c r="N108" s="307">
        <f t="shared" si="7"/>
        <v>-0.16440587760645684</v>
      </c>
    </row>
    <row r="109" spans="1:14">
      <c r="A109" s="309" t="s">
        <v>2016</v>
      </c>
      <c r="B109" s="155" t="s">
        <v>1861</v>
      </c>
      <c r="C109" s="310">
        <v>362</v>
      </c>
      <c r="D109" s="154">
        <v>349</v>
      </c>
      <c r="E109" s="304">
        <f t="shared" si="4"/>
        <v>-13</v>
      </c>
      <c r="F109" s="305">
        <v>25</v>
      </c>
      <c r="G109" s="306">
        <v>42</v>
      </c>
      <c r="H109" s="307">
        <f t="shared" si="5"/>
        <v>0.68</v>
      </c>
      <c r="I109" s="294">
        <v>102</v>
      </c>
      <c r="J109" s="294">
        <v>88</v>
      </c>
      <c r="K109" s="307">
        <f t="shared" si="6"/>
        <v>0.15909090909090909</v>
      </c>
      <c r="L109" s="308">
        <v>34350.010000000009</v>
      </c>
      <c r="M109" s="308">
        <v>78611.099999999991</v>
      </c>
      <c r="N109" s="307">
        <f t="shared" si="7"/>
        <v>-0.56303868028815252</v>
      </c>
    </row>
    <row r="110" spans="1:14">
      <c r="A110" s="300" t="s">
        <v>2018</v>
      </c>
      <c r="B110" s="301" t="s">
        <v>1855</v>
      </c>
      <c r="C110" s="302">
        <v>421</v>
      </c>
      <c r="D110" s="303">
        <v>244</v>
      </c>
      <c r="E110" s="304">
        <f t="shared" si="4"/>
        <v>-177</v>
      </c>
      <c r="F110" s="305">
        <v>104</v>
      </c>
      <c r="G110" s="306">
        <v>151</v>
      </c>
      <c r="H110" s="307">
        <f t="shared" si="5"/>
        <v>0.45192307692307693</v>
      </c>
      <c r="I110" s="294">
        <v>489</v>
      </c>
      <c r="J110" s="294">
        <v>449</v>
      </c>
      <c r="K110" s="307">
        <f t="shared" si="6"/>
        <v>8.9086859688195991E-2</v>
      </c>
      <c r="L110" s="308">
        <v>58683.56</v>
      </c>
      <c r="M110" s="308">
        <v>76141.83</v>
      </c>
      <c r="N110" s="307">
        <f t="shared" si="7"/>
        <v>-0.2292861886823577</v>
      </c>
    </row>
    <row r="111" spans="1:14">
      <c r="A111" s="309" t="s">
        <v>2019</v>
      </c>
      <c r="B111" s="155" t="s">
        <v>1855</v>
      </c>
      <c r="C111" s="310">
        <v>104</v>
      </c>
      <c r="D111" s="154">
        <v>71</v>
      </c>
      <c r="E111" s="304">
        <f t="shared" si="4"/>
        <v>-33</v>
      </c>
      <c r="F111" s="305">
        <v>580</v>
      </c>
      <c r="G111" s="306">
        <v>793</v>
      </c>
      <c r="H111" s="307">
        <f t="shared" si="5"/>
        <v>0.36724137931034484</v>
      </c>
      <c r="I111" s="295">
        <v>1425</v>
      </c>
      <c r="J111" s="295">
        <v>1194</v>
      </c>
      <c r="K111" s="307">
        <f t="shared" si="6"/>
        <v>0.19346733668341709</v>
      </c>
      <c r="L111" s="308">
        <v>322056.18</v>
      </c>
      <c r="M111" s="308">
        <v>298295.44</v>
      </c>
      <c r="N111" s="307">
        <f t="shared" si="7"/>
        <v>7.9655056074608419E-2</v>
      </c>
    </row>
    <row r="112" spans="1:14">
      <c r="A112" s="300" t="s">
        <v>2020</v>
      </c>
      <c r="B112" s="301" t="s">
        <v>1856</v>
      </c>
      <c r="C112" s="302">
        <v>704</v>
      </c>
      <c r="D112" s="303">
        <v>741</v>
      </c>
      <c r="E112" s="304">
        <f t="shared" si="4"/>
        <v>37</v>
      </c>
      <c r="F112" s="305">
        <v>39</v>
      </c>
      <c r="G112" s="306">
        <v>59</v>
      </c>
      <c r="H112" s="307">
        <f t="shared" si="5"/>
        <v>0.51282051282051277</v>
      </c>
      <c r="I112" s="294">
        <v>125</v>
      </c>
      <c r="J112" s="294">
        <v>103</v>
      </c>
      <c r="K112" s="307">
        <f t="shared" si="6"/>
        <v>0.21359223300970873</v>
      </c>
      <c r="L112" s="308">
        <v>11789.7</v>
      </c>
      <c r="M112" s="308">
        <v>8504.61</v>
      </c>
      <c r="N112" s="307">
        <f t="shared" si="7"/>
        <v>0.38627168088836522</v>
      </c>
    </row>
    <row r="113" spans="1:14">
      <c r="A113" s="309" t="s">
        <v>2021</v>
      </c>
      <c r="B113" s="155" t="s">
        <v>1856</v>
      </c>
      <c r="C113" s="310">
        <v>802</v>
      </c>
      <c r="D113" s="154">
        <v>811</v>
      </c>
      <c r="E113" s="304">
        <f t="shared" si="4"/>
        <v>9</v>
      </c>
      <c r="F113" s="305">
        <v>20</v>
      </c>
      <c r="G113" s="306">
        <v>41</v>
      </c>
      <c r="H113" s="307">
        <f t="shared" si="5"/>
        <v>1.05</v>
      </c>
      <c r="I113" s="294">
        <v>94</v>
      </c>
      <c r="J113" s="294">
        <v>72</v>
      </c>
      <c r="K113" s="307">
        <f t="shared" si="6"/>
        <v>0.30555555555555558</v>
      </c>
      <c r="L113" s="308">
        <v>8844</v>
      </c>
      <c r="M113" s="308">
        <v>7510.78</v>
      </c>
      <c r="N113" s="307">
        <f t="shared" si="7"/>
        <v>0.17750752917806145</v>
      </c>
    </row>
    <row r="114" spans="1:14">
      <c r="A114" s="300" t="s">
        <v>2022</v>
      </c>
      <c r="B114" s="301" t="s">
        <v>1860</v>
      </c>
      <c r="C114" s="302">
        <v>276</v>
      </c>
      <c r="D114" s="303">
        <v>247</v>
      </c>
      <c r="E114" s="304">
        <f t="shared" si="4"/>
        <v>-29</v>
      </c>
      <c r="F114" s="305">
        <v>178</v>
      </c>
      <c r="G114" s="306">
        <v>249</v>
      </c>
      <c r="H114" s="307">
        <f t="shared" si="5"/>
        <v>0.398876404494382</v>
      </c>
      <c r="I114" s="294">
        <v>535</v>
      </c>
      <c r="J114" s="294">
        <v>459</v>
      </c>
      <c r="K114" s="307">
        <f t="shared" si="6"/>
        <v>0.16557734204793029</v>
      </c>
      <c r="L114" s="308">
        <v>43166.91</v>
      </c>
      <c r="M114" s="308">
        <v>40510.730000000003</v>
      </c>
      <c r="N114" s="307">
        <f t="shared" si="7"/>
        <v>6.5567320065572754E-2</v>
      </c>
    </row>
    <row r="115" spans="1:14">
      <c r="A115" s="309" t="s">
        <v>2023</v>
      </c>
      <c r="B115" s="155" t="s">
        <v>1860</v>
      </c>
      <c r="C115" s="310">
        <v>804</v>
      </c>
      <c r="D115" s="154">
        <v>760</v>
      </c>
      <c r="E115" s="304">
        <f t="shared" si="4"/>
        <v>-44</v>
      </c>
      <c r="F115" s="305">
        <v>21</v>
      </c>
      <c r="G115" s="306">
        <v>31</v>
      </c>
      <c r="H115" s="307">
        <f t="shared" si="5"/>
        <v>0.47619047619047616</v>
      </c>
      <c r="I115" s="294">
        <v>62</v>
      </c>
      <c r="J115" s="294">
        <v>53</v>
      </c>
      <c r="K115" s="307">
        <f t="shared" si="6"/>
        <v>0.16981132075471697</v>
      </c>
      <c r="L115" s="308">
        <v>7652.4500000000007</v>
      </c>
      <c r="M115" s="308">
        <v>3342.1499999999996</v>
      </c>
      <c r="N115" s="307">
        <f t="shared" si="7"/>
        <v>1.2896787995751242</v>
      </c>
    </row>
    <row r="116" spans="1:14">
      <c r="A116" s="300" t="s">
        <v>2024</v>
      </c>
      <c r="B116" s="301" t="s">
        <v>1860</v>
      </c>
      <c r="C116" s="302">
        <v>67</v>
      </c>
      <c r="D116" s="303">
        <v>61</v>
      </c>
      <c r="E116" s="304">
        <f t="shared" si="4"/>
        <v>-6</v>
      </c>
      <c r="F116" s="305">
        <v>322</v>
      </c>
      <c r="G116" s="306">
        <v>494</v>
      </c>
      <c r="H116" s="307">
        <f t="shared" si="5"/>
        <v>0.53416149068322982</v>
      </c>
      <c r="I116" s="295">
        <v>1395</v>
      </c>
      <c r="J116" s="295">
        <v>1198</v>
      </c>
      <c r="K116" s="307">
        <f t="shared" si="6"/>
        <v>0.164440734557596</v>
      </c>
      <c r="L116" s="308">
        <v>914280.51000000013</v>
      </c>
      <c r="M116" s="308">
        <v>811828.61</v>
      </c>
      <c r="N116" s="307">
        <f t="shared" si="7"/>
        <v>0.12619892762833296</v>
      </c>
    </row>
    <row r="117" spans="1:14">
      <c r="A117" s="309" t="s">
        <v>2025</v>
      </c>
      <c r="B117" s="155" t="s">
        <v>1860</v>
      </c>
      <c r="C117" s="310">
        <v>106</v>
      </c>
      <c r="D117" s="154">
        <v>148</v>
      </c>
      <c r="E117" s="304">
        <f t="shared" si="4"/>
        <v>42</v>
      </c>
      <c r="F117" s="305">
        <v>563</v>
      </c>
      <c r="G117" s="306">
        <v>779</v>
      </c>
      <c r="H117" s="307">
        <f t="shared" si="5"/>
        <v>0.38365896980461811</v>
      </c>
      <c r="I117" s="295">
        <v>1603</v>
      </c>
      <c r="J117" s="295">
        <v>1383</v>
      </c>
      <c r="K117" s="307">
        <f t="shared" si="6"/>
        <v>0.15907447577729572</v>
      </c>
      <c r="L117" s="308">
        <v>297304.24</v>
      </c>
      <c r="M117" s="308">
        <v>266451.95999999996</v>
      </c>
      <c r="N117" s="307">
        <f t="shared" si="7"/>
        <v>0.11578927773697004</v>
      </c>
    </row>
    <row r="118" spans="1:14">
      <c r="A118" s="300" t="s">
        <v>2026</v>
      </c>
      <c r="B118" s="301" t="s">
        <v>1860</v>
      </c>
      <c r="C118" s="302">
        <v>388</v>
      </c>
      <c r="D118" s="303">
        <v>417</v>
      </c>
      <c r="E118" s="304">
        <f t="shared" si="4"/>
        <v>29</v>
      </c>
      <c r="F118" s="305">
        <v>289</v>
      </c>
      <c r="G118" s="306">
        <v>402</v>
      </c>
      <c r="H118" s="307">
        <f t="shared" si="5"/>
        <v>0.39100346020761245</v>
      </c>
      <c r="I118" s="294">
        <v>766</v>
      </c>
      <c r="J118" s="294">
        <v>671</v>
      </c>
      <c r="K118" s="307">
        <f t="shared" si="6"/>
        <v>0.14157973174366617</v>
      </c>
      <c r="L118" s="308">
        <v>30561.33</v>
      </c>
      <c r="M118" s="308">
        <v>35085.820000000007</v>
      </c>
      <c r="N118" s="307">
        <f t="shared" si="7"/>
        <v>-0.1289549453311909</v>
      </c>
    </row>
    <row r="119" spans="1:14">
      <c r="A119" s="309" t="s">
        <v>2027</v>
      </c>
      <c r="B119" s="155" t="s">
        <v>1859</v>
      </c>
      <c r="C119" s="310">
        <v>735</v>
      </c>
      <c r="D119" s="154">
        <v>645</v>
      </c>
      <c r="E119" s="304">
        <f t="shared" si="4"/>
        <v>-90</v>
      </c>
      <c r="F119" s="305">
        <v>26</v>
      </c>
      <c r="G119" s="306">
        <v>40</v>
      </c>
      <c r="H119" s="307">
        <f t="shared" si="5"/>
        <v>0.53846153846153844</v>
      </c>
      <c r="I119" s="294">
        <v>112</v>
      </c>
      <c r="J119" s="294">
        <v>100</v>
      </c>
      <c r="K119" s="307">
        <f t="shared" si="6"/>
        <v>0.12</v>
      </c>
      <c r="L119" s="308">
        <v>2878.87</v>
      </c>
      <c r="M119" s="308">
        <v>547.55000000000007</v>
      </c>
      <c r="N119" s="307">
        <f t="shared" si="7"/>
        <v>4.2577298876814895</v>
      </c>
    </row>
    <row r="120" spans="1:14">
      <c r="A120" s="300" t="s">
        <v>2028</v>
      </c>
      <c r="B120" s="301" t="s">
        <v>1860</v>
      </c>
      <c r="C120" s="302">
        <v>215</v>
      </c>
      <c r="D120" s="303">
        <v>225</v>
      </c>
      <c r="E120" s="304">
        <f t="shared" si="4"/>
        <v>10</v>
      </c>
      <c r="F120" s="305">
        <v>260</v>
      </c>
      <c r="G120" s="306">
        <v>412</v>
      </c>
      <c r="H120" s="307">
        <f t="shared" si="5"/>
        <v>0.58461538461538465</v>
      </c>
      <c r="I120" s="295">
        <v>1001</v>
      </c>
      <c r="J120" s="294">
        <v>868</v>
      </c>
      <c r="K120" s="307">
        <f t="shared" si="6"/>
        <v>0.15322580645161291</v>
      </c>
      <c r="L120" s="308">
        <v>87132.669999999984</v>
      </c>
      <c r="M120" s="308">
        <v>68364.77</v>
      </c>
      <c r="N120" s="307">
        <f t="shared" si="7"/>
        <v>0.27452589981652797</v>
      </c>
    </row>
    <row r="121" spans="1:14">
      <c r="A121" s="309" t="s">
        <v>2029</v>
      </c>
      <c r="B121" s="155" t="s">
        <v>1860</v>
      </c>
      <c r="C121" s="310">
        <v>279</v>
      </c>
      <c r="D121" s="154">
        <v>296</v>
      </c>
      <c r="E121" s="304">
        <f t="shared" si="4"/>
        <v>17</v>
      </c>
      <c r="F121" s="305">
        <v>202</v>
      </c>
      <c r="G121" s="306">
        <v>284</v>
      </c>
      <c r="H121" s="307">
        <f t="shared" si="5"/>
        <v>0.40594059405940597</v>
      </c>
      <c r="I121" s="294">
        <v>937</v>
      </c>
      <c r="J121" s="294">
        <v>852</v>
      </c>
      <c r="K121" s="307">
        <f t="shared" si="6"/>
        <v>9.9765258215962438E-2</v>
      </c>
      <c r="L121" s="308">
        <v>81146.27</v>
      </c>
      <c r="M121" s="308">
        <v>81881.450000000012</v>
      </c>
      <c r="N121" s="307">
        <f t="shared" si="7"/>
        <v>-8.9785903889099111E-3</v>
      </c>
    </row>
    <row r="122" spans="1:14">
      <c r="A122" s="300" t="s">
        <v>2030</v>
      </c>
      <c r="B122" s="301" t="s">
        <v>1861</v>
      </c>
      <c r="C122" s="302">
        <v>64</v>
      </c>
      <c r="D122" s="303">
        <v>52</v>
      </c>
      <c r="E122" s="304">
        <f t="shared" si="4"/>
        <v>-12</v>
      </c>
      <c r="F122" s="305">
        <v>322</v>
      </c>
      <c r="G122" s="306">
        <v>408</v>
      </c>
      <c r="H122" s="307">
        <f t="shared" si="5"/>
        <v>0.26708074534161491</v>
      </c>
      <c r="I122" s="294">
        <v>814</v>
      </c>
      <c r="J122" s="294">
        <v>726</v>
      </c>
      <c r="K122" s="307">
        <f t="shared" si="6"/>
        <v>0.12121212121212122</v>
      </c>
      <c r="L122" s="308">
        <v>175306.95</v>
      </c>
      <c r="M122" s="308">
        <v>138522.37</v>
      </c>
      <c r="N122" s="307">
        <f t="shared" si="7"/>
        <v>0.26554974478129428</v>
      </c>
    </row>
    <row r="123" spans="1:14">
      <c r="A123" s="309" t="s">
        <v>2032</v>
      </c>
      <c r="B123" s="155" t="s">
        <v>1858</v>
      </c>
      <c r="C123" s="310">
        <v>583</v>
      </c>
      <c r="D123" s="154">
        <v>628</v>
      </c>
      <c r="E123" s="304">
        <f t="shared" si="4"/>
        <v>45</v>
      </c>
      <c r="F123" s="305">
        <v>10</v>
      </c>
      <c r="G123" s="306">
        <v>11</v>
      </c>
      <c r="H123" s="307">
        <f t="shared" si="5"/>
        <v>0.1</v>
      </c>
      <c r="I123" s="294">
        <v>53</v>
      </c>
      <c r="J123" s="294">
        <v>53</v>
      </c>
      <c r="K123" s="307">
        <f t="shared" si="6"/>
        <v>0</v>
      </c>
      <c r="L123" s="308">
        <v>179.93</v>
      </c>
      <c r="M123" s="308">
        <v>809.78</v>
      </c>
      <c r="N123" s="307">
        <f t="shared" si="7"/>
        <v>-0.77780384795870472</v>
      </c>
    </row>
    <row r="124" spans="1:14">
      <c r="A124" s="300" t="s">
        <v>2033</v>
      </c>
      <c r="B124" s="301" t="s">
        <v>1860</v>
      </c>
      <c r="C124" s="302">
        <v>271</v>
      </c>
      <c r="D124" s="303">
        <v>272</v>
      </c>
      <c r="E124" s="304">
        <f t="shared" si="4"/>
        <v>1</v>
      </c>
      <c r="F124" s="305">
        <v>722</v>
      </c>
      <c r="G124" s="305">
        <v>1025</v>
      </c>
      <c r="H124" s="307">
        <f t="shared" si="5"/>
        <v>0.41966759002770082</v>
      </c>
      <c r="I124" s="295">
        <v>3006</v>
      </c>
      <c r="J124" s="295">
        <v>2729</v>
      </c>
      <c r="K124" s="307">
        <f t="shared" si="6"/>
        <v>0.10150238182484426</v>
      </c>
      <c r="L124" s="308">
        <v>494898.16</v>
      </c>
      <c r="M124" s="308">
        <v>454279.65</v>
      </c>
      <c r="N124" s="307">
        <f t="shared" si="7"/>
        <v>8.9413008044714193E-2</v>
      </c>
    </row>
    <row r="125" spans="1:14">
      <c r="A125" s="309" t="s">
        <v>2034</v>
      </c>
      <c r="B125" s="155" t="s">
        <v>1860</v>
      </c>
      <c r="C125" s="310">
        <v>500</v>
      </c>
      <c r="D125" s="154">
        <v>375</v>
      </c>
      <c r="E125" s="304">
        <f t="shared" si="4"/>
        <v>-125</v>
      </c>
      <c r="F125" s="305">
        <v>108</v>
      </c>
      <c r="G125" s="306">
        <v>178</v>
      </c>
      <c r="H125" s="307">
        <f t="shared" si="5"/>
        <v>0.64814814814814814</v>
      </c>
      <c r="I125" s="294">
        <v>412</v>
      </c>
      <c r="J125" s="294">
        <v>348</v>
      </c>
      <c r="K125" s="307">
        <f t="shared" si="6"/>
        <v>0.18390804597701149</v>
      </c>
      <c r="L125" s="308">
        <v>36988.239999999998</v>
      </c>
      <c r="M125" s="308">
        <v>38397.640000000007</v>
      </c>
      <c r="N125" s="307">
        <f t="shared" si="7"/>
        <v>-3.6705380851531723E-2</v>
      </c>
    </row>
    <row r="126" spans="1:14">
      <c r="A126" s="300" t="s">
        <v>2035</v>
      </c>
      <c r="B126" s="301" t="s">
        <v>1861</v>
      </c>
      <c r="C126" s="302">
        <v>192</v>
      </c>
      <c r="D126" s="303">
        <v>195</v>
      </c>
      <c r="E126" s="304">
        <f t="shared" si="4"/>
        <v>3</v>
      </c>
      <c r="F126" s="305">
        <v>76</v>
      </c>
      <c r="G126" s="306">
        <v>112</v>
      </c>
      <c r="H126" s="307">
        <f t="shared" si="5"/>
        <v>0.47368421052631576</v>
      </c>
      <c r="I126" s="294">
        <v>296</v>
      </c>
      <c r="J126" s="294">
        <v>261</v>
      </c>
      <c r="K126" s="307">
        <f t="shared" si="6"/>
        <v>0.13409961685823754</v>
      </c>
      <c r="L126" s="308">
        <v>71492.12000000001</v>
      </c>
      <c r="M126" s="308">
        <v>60890.69</v>
      </c>
      <c r="N126" s="307">
        <f t="shared" si="7"/>
        <v>0.17410592653819504</v>
      </c>
    </row>
    <row r="127" spans="1:14">
      <c r="A127" s="309" t="s">
        <v>2036</v>
      </c>
      <c r="B127" s="155" t="s">
        <v>1861</v>
      </c>
      <c r="C127" s="310">
        <v>212</v>
      </c>
      <c r="D127" s="154">
        <v>280</v>
      </c>
      <c r="E127" s="304">
        <f t="shared" si="4"/>
        <v>68</v>
      </c>
      <c r="F127" s="305">
        <v>241</v>
      </c>
      <c r="G127" s="306">
        <v>327</v>
      </c>
      <c r="H127" s="307">
        <f t="shared" si="5"/>
        <v>0.35684647302904565</v>
      </c>
      <c r="I127" s="294">
        <v>661</v>
      </c>
      <c r="J127" s="294">
        <v>564</v>
      </c>
      <c r="K127" s="307">
        <f t="shared" si="6"/>
        <v>0.17198581560283688</v>
      </c>
      <c r="L127" s="308">
        <v>196972.16999999998</v>
      </c>
      <c r="M127" s="308">
        <v>51426.01</v>
      </c>
      <c r="N127" s="307">
        <f t="shared" si="7"/>
        <v>2.8302051821636556</v>
      </c>
    </row>
    <row r="128" spans="1:14">
      <c r="A128" s="300" t="s">
        <v>2037</v>
      </c>
      <c r="B128" s="301" t="s">
        <v>1860</v>
      </c>
      <c r="C128" s="302">
        <v>306</v>
      </c>
      <c r="D128" s="303">
        <v>310</v>
      </c>
      <c r="E128" s="304">
        <f t="shared" si="4"/>
        <v>4</v>
      </c>
      <c r="F128" s="305">
        <v>231</v>
      </c>
      <c r="G128" s="306">
        <v>342</v>
      </c>
      <c r="H128" s="307">
        <f t="shared" si="5"/>
        <v>0.48051948051948051</v>
      </c>
      <c r="I128" s="294">
        <v>906</v>
      </c>
      <c r="J128" s="294">
        <v>775</v>
      </c>
      <c r="K128" s="307">
        <f t="shared" si="6"/>
        <v>0.16903225806451613</v>
      </c>
      <c r="L128" s="308">
        <v>64684.320000000007</v>
      </c>
      <c r="M128" s="308">
        <v>62576.999999999993</v>
      </c>
      <c r="N128" s="307">
        <f t="shared" si="7"/>
        <v>3.3675631621842124E-2</v>
      </c>
    </row>
    <row r="129" spans="1:14">
      <c r="A129" s="309" t="s">
        <v>2038</v>
      </c>
      <c r="B129" s="155" t="s">
        <v>1860</v>
      </c>
      <c r="C129" s="310">
        <v>717</v>
      </c>
      <c r="D129" s="154">
        <v>785</v>
      </c>
      <c r="E129" s="304">
        <f t="shared" si="4"/>
        <v>68</v>
      </c>
      <c r="F129" s="305">
        <v>79</v>
      </c>
      <c r="G129" s="306">
        <v>98</v>
      </c>
      <c r="H129" s="307">
        <f t="shared" si="5"/>
        <v>0.24050632911392406</v>
      </c>
      <c r="I129" s="294">
        <v>169</v>
      </c>
      <c r="J129" s="294">
        <v>145</v>
      </c>
      <c r="K129" s="307">
        <f t="shared" si="6"/>
        <v>0.16551724137931034</v>
      </c>
      <c r="L129" s="308">
        <v>29987.31</v>
      </c>
      <c r="M129" s="308">
        <v>26404.53</v>
      </c>
      <c r="N129" s="307">
        <f t="shared" si="7"/>
        <v>0.13568808079522729</v>
      </c>
    </row>
    <row r="130" spans="1:14">
      <c r="A130" s="300" t="s">
        <v>2039</v>
      </c>
      <c r="B130" s="301" t="s">
        <v>1856</v>
      </c>
      <c r="C130" s="302">
        <v>748</v>
      </c>
      <c r="D130" s="303">
        <v>676</v>
      </c>
      <c r="E130" s="304">
        <f t="shared" si="4"/>
        <v>-72</v>
      </c>
      <c r="F130" s="305">
        <v>29</v>
      </c>
      <c r="G130" s="306">
        <v>32</v>
      </c>
      <c r="H130" s="307">
        <f t="shared" si="5"/>
        <v>0.10344827586206896</v>
      </c>
      <c r="I130" s="294">
        <v>88</v>
      </c>
      <c r="J130" s="294">
        <v>84</v>
      </c>
      <c r="K130" s="307">
        <f t="shared" si="6"/>
        <v>4.7619047619047616E-2</v>
      </c>
      <c r="L130" s="308">
        <v>3329.6600000000003</v>
      </c>
      <c r="M130" s="308">
        <v>3195.98</v>
      </c>
      <c r="N130" s="307">
        <f t="shared" si="7"/>
        <v>4.1827545854479779E-2</v>
      </c>
    </row>
    <row r="131" spans="1:14">
      <c r="A131" s="309" t="s">
        <v>2040</v>
      </c>
      <c r="B131" s="155" t="s">
        <v>1861</v>
      </c>
      <c r="C131" s="310">
        <v>208</v>
      </c>
      <c r="D131" s="154">
        <v>252</v>
      </c>
      <c r="E131" s="304">
        <f t="shared" ref="E131:E194" si="8">D131-C131</f>
        <v>44</v>
      </c>
      <c r="F131" s="305">
        <v>121</v>
      </c>
      <c r="G131" s="306">
        <v>169</v>
      </c>
      <c r="H131" s="307">
        <f t="shared" ref="H131:H194" si="9">(G131-F131)/F131</f>
        <v>0.39669421487603307</v>
      </c>
      <c r="I131" s="294">
        <v>437</v>
      </c>
      <c r="J131" s="294">
        <v>377</v>
      </c>
      <c r="K131" s="307">
        <f t="shared" ref="K131:K194" si="10">(I131-J131)/J131</f>
        <v>0.15915119363395225</v>
      </c>
      <c r="L131" s="308">
        <v>64530.83</v>
      </c>
      <c r="M131" s="308">
        <v>87445.81</v>
      </c>
      <c r="N131" s="307">
        <f t="shared" ref="N131:N194" si="11">(L131-M131)/M131</f>
        <v>-0.26204777564528248</v>
      </c>
    </row>
    <row r="132" spans="1:14">
      <c r="A132" s="300" t="s">
        <v>2041</v>
      </c>
      <c r="B132" s="301" t="s">
        <v>1860</v>
      </c>
      <c r="C132" s="302">
        <v>399</v>
      </c>
      <c r="D132" s="303">
        <v>411</v>
      </c>
      <c r="E132" s="304">
        <f t="shared" si="8"/>
        <v>12</v>
      </c>
      <c r="F132" s="305">
        <v>91</v>
      </c>
      <c r="G132" s="306">
        <v>138</v>
      </c>
      <c r="H132" s="307">
        <f t="shared" si="9"/>
        <v>0.51648351648351654</v>
      </c>
      <c r="I132" s="294">
        <v>519</v>
      </c>
      <c r="J132" s="294">
        <v>468</v>
      </c>
      <c r="K132" s="307">
        <f t="shared" si="10"/>
        <v>0.10897435897435898</v>
      </c>
      <c r="L132" s="308">
        <v>34679.299999999996</v>
      </c>
      <c r="M132" s="308">
        <v>28458.9</v>
      </c>
      <c r="N132" s="307">
        <f t="shared" si="11"/>
        <v>0.21857485707458804</v>
      </c>
    </row>
    <row r="133" spans="1:14">
      <c r="A133" s="309" t="s">
        <v>2042</v>
      </c>
      <c r="B133" s="155" t="s">
        <v>1859</v>
      </c>
      <c r="C133" s="310">
        <v>824</v>
      </c>
      <c r="D133" s="154">
        <v>110</v>
      </c>
      <c r="E133" s="304">
        <f t="shared" si="8"/>
        <v>-714</v>
      </c>
      <c r="F133" s="305">
        <v>20</v>
      </c>
      <c r="G133" s="306">
        <v>31</v>
      </c>
      <c r="H133" s="307">
        <f t="shared" si="9"/>
        <v>0.55000000000000004</v>
      </c>
      <c r="I133" s="294">
        <v>84</v>
      </c>
      <c r="J133" s="294">
        <v>63</v>
      </c>
      <c r="K133" s="307">
        <f t="shared" si="10"/>
        <v>0.33333333333333331</v>
      </c>
      <c r="L133" s="308">
        <v>4122.1400000000003</v>
      </c>
      <c r="M133" s="308">
        <v>6661.5999999999995</v>
      </c>
      <c r="N133" s="307">
        <f t="shared" si="11"/>
        <v>-0.3812087186261558</v>
      </c>
    </row>
    <row r="134" spans="1:14">
      <c r="A134" s="300" t="s">
        <v>2043</v>
      </c>
      <c r="B134" s="301" t="s">
        <v>1856</v>
      </c>
      <c r="C134" s="302">
        <v>649</v>
      </c>
      <c r="D134" s="303">
        <v>731</v>
      </c>
      <c r="E134" s="304">
        <f t="shared" si="8"/>
        <v>82</v>
      </c>
      <c r="F134" s="305">
        <v>38</v>
      </c>
      <c r="G134" s="306">
        <v>51</v>
      </c>
      <c r="H134" s="307">
        <f t="shared" si="9"/>
        <v>0.34210526315789475</v>
      </c>
      <c r="I134" s="294">
        <v>197</v>
      </c>
      <c r="J134" s="294">
        <v>190</v>
      </c>
      <c r="K134" s="307">
        <f t="shared" si="10"/>
        <v>3.6842105263157891E-2</v>
      </c>
      <c r="L134" s="308">
        <v>20289.98</v>
      </c>
      <c r="M134" s="308">
        <v>23564.019999999997</v>
      </c>
      <c r="N134" s="307">
        <f t="shared" si="11"/>
        <v>-0.13894233666411748</v>
      </c>
    </row>
    <row r="135" spans="1:14">
      <c r="A135" s="309" t="s">
        <v>2044</v>
      </c>
      <c r="B135" s="155" t="s">
        <v>1856</v>
      </c>
      <c r="C135" s="310">
        <v>444</v>
      </c>
      <c r="D135" s="154">
        <v>768</v>
      </c>
      <c r="E135" s="304">
        <f t="shared" si="8"/>
        <v>324</v>
      </c>
      <c r="F135" s="305">
        <v>50</v>
      </c>
      <c r="G135" s="306">
        <v>74</v>
      </c>
      <c r="H135" s="307">
        <f t="shared" si="9"/>
        <v>0.48</v>
      </c>
      <c r="I135" s="294">
        <v>126</v>
      </c>
      <c r="J135" s="294">
        <v>104</v>
      </c>
      <c r="K135" s="307">
        <f t="shared" si="10"/>
        <v>0.21153846153846154</v>
      </c>
      <c r="L135" s="308">
        <v>7832.98</v>
      </c>
      <c r="M135" s="308">
        <v>4577.03</v>
      </c>
      <c r="N135" s="307">
        <f t="shared" si="11"/>
        <v>0.7113674151141679</v>
      </c>
    </row>
    <row r="136" spans="1:14">
      <c r="A136" s="300" t="s">
        <v>2045</v>
      </c>
      <c r="B136" s="301" t="s">
        <v>1886</v>
      </c>
      <c r="C136" s="302">
        <v>252</v>
      </c>
      <c r="D136" s="303">
        <v>235</v>
      </c>
      <c r="E136" s="304">
        <f t="shared" si="8"/>
        <v>-17</v>
      </c>
      <c r="F136" s="305">
        <v>433</v>
      </c>
      <c r="G136" s="306">
        <v>667</v>
      </c>
      <c r="H136" s="307">
        <f t="shared" si="9"/>
        <v>0.5404157043879908</v>
      </c>
      <c r="I136" s="295">
        <v>1554</v>
      </c>
      <c r="J136" s="295">
        <v>1256</v>
      </c>
      <c r="K136" s="307">
        <f t="shared" si="10"/>
        <v>0.23726114649681529</v>
      </c>
      <c r="L136" s="308">
        <v>162144.51</v>
      </c>
      <c r="M136" s="308">
        <v>146594.86000000002</v>
      </c>
      <c r="N136" s="307">
        <f t="shared" si="11"/>
        <v>0.10607227292962382</v>
      </c>
    </row>
    <row r="137" spans="1:14">
      <c r="A137" s="309" t="s">
        <v>2046</v>
      </c>
      <c r="B137" s="155" t="s">
        <v>1860</v>
      </c>
      <c r="C137" s="310">
        <v>416</v>
      </c>
      <c r="D137" s="154">
        <v>427</v>
      </c>
      <c r="E137" s="304">
        <f t="shared" si="8"/>
        <v>11</v>
      </c>
      <c r="F137" s="305">
        <v>69</v>
      </c>
      <c r="G137" s="306">
        <v>96</v>
      </c>
      <c r="H137" s="307">
        <f t="shared" si="9"/>
        <v>0.39130434782608697</v>
      </c>
      <c r="I137" s="294">
        <v>331</v>
      </c>
      <c r="J137" s="294">
        <v>309</v>
      </c>
      <c r="K137" s="307">
        <f t="shared" si="10"/>
        <v>7.1197411003236247E-2</v>
      </c>
      <c r="L137" s="308">
        <v>7802.42</v>
      </c>
      <c r="M137" s="308">
        <v>10621.710000000001</v>
      </c>
      <c r="N137" s="307">
        <f t="shared" si="11"/>
        <v>-0.26542712990657819</v>
      </c>
    </row>
    <row r="138" spans="1:14">
      <c r="A138" s="300" t="s">
        <v>2047</v>
      </c>
      <c r="B138" s="301" t="s">
        <v>1855</v>
      </c>
      <c r="C138" s="302">
        <v>265</v>
      </c>
      <c r="D138" s="303">
        <v>318</v>
      </c>
      <c r="E138" s="304">
        <f t="shared" si="8"/>
        <v>53</v>
      </c>
      <c r="F138" s="305">
        <v>167</v>
      </c>
      <c r="G138" s="306">
        <v>223</v>
      </c>
      <c r="H138" s="307">
        <f t="shared" si="9"/>
        <v>0.33532934131736525</v>
      </c>
      <c r="I138" s="294">
        <v>484</v>
      </c>
      <c r="J138" s="294">
        <v>423</v>
      </c>
      <c r="K138" s="307">
        <f t="shared" si="10"/>
        <v>0.14420803782505912</v>
      </c>
      <c r="L138" s="308">
        <v>99365.91</v>
      </c>
      <c r="M138" s="308">
        <v>90138.31</v>
      </c>
      <c r="N138" s="307">
        <f t="shared" si="11"/>
        <v>0.10237156654035344</v>
      </c>
    </row>
    <row r="139" spans="1:14">
      <c r="A139" s="309" t="s">
        <v>2048</v>
      </c>
      <c r="B139" s="155" t="s">
        <v>1861</v>
      </c>
      <c r="C139" s="310">
        <v>238</v>
      </c>
      <c r="D139" s="154">
        <v>188</v>
      </c>
      <c r="E139" s="304">
        <f t="shared" si="8"/>
        <v>-50</v>
      </c>
      <c r="F139" s="305">
        <v>171</v>
      </c>
      <c r="G139" s="306">
        <v>228</v>
      </c>
      <c r="H139" s="307">
        <f t="shared" si="9"/>
        <v>0.33333333333333331</v>
      </c>
      <c r="I139" s="294">
        <v>612</v>
      </c>
      <c r="J139" s="294">
        <v>554</v>
      </c>
      <c r="K139" s="307">
        <f t="shared" si="10"/>
        <v>0.10469314079422383</v>
      </c>
      <c r="L139" s="308">
        <v>177190.08000000002</v>
      </c>
      <c r="M139" s="308">
        <v>133726.59</v>
      </c>
      <c r="N139" s="307">
        <f t="shared" si="11"/>
        <v>0.32501756008285276</v>
      </c>
    </row>
    <row r="140" spans="1:14">
      <c r="A140" s="300" t="s">
        <v>2049</v>
      </c>
      <c r="B140" s="301" t="s">
        <v>1859</v>
      </c>
      <c r="C140" s="302">
        <v>750</v>
      </c>
      <c r="D140" s="303">
        <v>682</v>
      </c>
      <c r="E140" s="304">
        <f t="shared" si="8"/>
        <v>-68</v>
      </c>
      <c r="F140" s="305">
        <v>51</v>
      </c>
      <c r="G140" s="306">
        <v>62</v>
      </c>
      <c r="H140" s="307">
        <f t="shared" si="9"/>
        <v>0.21568627450980393</v>
      </c>
      <c r="I140" s="294">
        <v>138</v>
      </c>
      <c r="J140" s="294">
        <v>129</v>
      </c>
      <c r="K140" s="307">
        <f t="shared" si="10"/>
        <v>6.9767441860465115E-2</v>
      </c>
      <c r="L140" s="308">
        <v>1912.42</v>
      </c>
      <c r="M140" s="308">
        <v>6207.2</v>
      </c>
      <c r="N140" s="307">
        <f t="shared" si="11"/>
        <v>-0.69190295141126434</v>
      </c>
    </row>
    <row r="141" spans="1:14">
      <c r="A141" s="309" t="s">
        <v>2050</v>
      </c>
      <c r="B141" s="155" t="s">
        <v>1858</v>
      </c>
      <c r="C141" s="310">
        <v>585</v>
      </c>
      <c r="D141" s="154">
        <v>578</v>
      </c>
      <c r="E141" s="304">
        <f t="shared" si="8"/>
        <v>-7</v>
      </c>
      <c r="F141" s="305">
        <v>75</v>
      </c>
      <c r="G141" s="306">
        <v>113</v>
      </c>
      <c r="H141" s="307">
        <f t="shared" si="9"/>
        <v>0.50666666666666671</v>
      </c>
      <c r="I141" s="294">
        <v>363</v>
      </c>
      <c r="J141" s="294">
        <v>310</v>
      </c>
      <c r="K141" s="307">
        <f t="shared" si="10"/>
        <v>0.17096774193548386</v>
      </c>
      <c r="L141" s="308">
        <v>21761.99</v>
      </c>
      <c r="M141" s="308">
        <v>14709.7</v>
      </c>
      <c r="N141" s="307">
        <f t="shared" si="11"/>
        <v>0.47943125964499622</v>
      </c>
    </row>
    <row r="142" spans="1:14">
      <c r="A142" s="300" t="s">
        <v>2051</v>
      </c>
      <c r="B142" s="301" t="s">
        <v>1860</v>
      </c>
      <c r="C142" s="302">
        <v>11</v>
      </c>
      <c r="D142" s="303">
        <v>9</v>
      </c>
      <c r="E142" s="304">
        <f t="shared" si="8"/>
        <v>-2</v>
      </c>
      <c r="F142" s="305">
        <v>65</v>
      </c>
      <c r="G142" s="306">
        <v>114</v>
      </c>
      <c r="H142" s="307">
        <f t="shared" si="9"/>
        <v>0.75384615384615383</v>
      </c>
      <c r="I142" s="294">
        <v>350</v>
      </c>
      <c r="J142" s="294">
        <v>301</v>
      </c>
      <c r="K142" s="307">
        <f t="shared" si="10"/>
        <v>0.16279069767441862</v>
      </c>
      <c r="L142" s="308">
        <v>221801.99</v>
      </c>
      <c r="M142" s="308">
        <v>215276.53999999998</v>
      </c>
      <c r="N142" s="307">
        <f t="shared" si="11"/>
        <v>3.0311942025824143E-2</v>
      </c>
    </row>
    <row r="143" spans="1:14">
      <c r="A143" s="309" t="s">
        <v>2052</v>
      </c>
      <c r="B143" s="155" t="s">
        <v>1856</v>
      </c>
      <c r="C143" s="310">
        <v>572</v>
      </c>
      <c r="D143" s="154">
        <v>606</v>
      </c>
      <c r="E143" s="304">
        <f t="shared" si="8"/>
        <v>34</v>
      </c>
      <c r="F143" s="305">
        <v>92</v>
      </c>
      <c r="G143" s="306">
        <v>114</v>
      </c>
      <c r="H143" s="307">
        <f t="shared" si="9"/>
        <v>0.2391304347826087</v>
      </c>
      <c r="I143" s="294">
        <v>260</v>
      </c>
      <c r="J143" s="294">
        <v>233</v>
      </c>
      <c r="K143" s="307">
        <f t="shared" si="10"/>
        <v>0.11587982832618025</v>
      </c>
      <c r="L143" s="308">
        <v>10585.23</v>
      </c>
      <c r="M143" s="308">
        <v>17259.340000000004</v>
      </c>
      <c r="N143" s="307">
        <f t="shared" si="11"/>
        <v>-0.38669555151008106</v>
      </c>
    </row>
    <row r="144" spans="1:14">
      <c r="A144" s="300" t="s">
        <v>2053</v>
      </c>
      <c r="B144" s="301" t="s">
        <v>1886</v>
      </c>
      <c r="C144" s="302">
        <v>577</v>
      </c>
      <c r="D144" s="303">
        <v>706</v>
      </c>
      <c r="E144" s="304">
        <f t="shared" si="8"/>
        <v>129</v>
      </c>
      <c r="F144" s="305">
        <v>108</v>
      </c>
      <c r="G144" s="306">
        <v>146</v>
      </c>
      <c r="H144" s="307">
        <f t="shared" si="9"/>
        <v>0.35185185185185186</v>
      </c>
      <c r="I144" s="294">
        <v>272</v>
      </c>
      <c r="J144" s="294">
        <v>231</v>
      </c>
      <c r="K144" s="307">
        <f t="shared" si="10"/>
        <v>0.1774891774891775</v>
      </c>
      <c r="L144" s="308">
        <v>14823.880000000001</v>
      </c>
      <c r="M144" s="308">
        <v>6988.75</v>
      </c>
      <c r="N144" s="307">
        <f t="shared" si="11"/>
        <v>1.1211060633160437</v>
      </c>
    </row>
    <row r="145" spans="1:14">
      <c r="A145" s="309" t="s">
        <v>2054</v>
      </c>
      <c r="B145" s="155" t="s">
        <v>1856</v>
      </c>
      <c r="C145" s="310">
        <v>646</v>
      </c>
      <c r="D145" s="154">
        <v>671</v>
      </c>
      <c r="E145" s="304">
        <f t="shared" si="8"/>
        <v>25</v>
      </c>
      <c r="F145" s="305">
        <v>9</v>
      </c>
      <c r="G145" s="306">
        <v>22</v>
      </c>
      <c r="H145" s="307">
        <f t="shared" si="9"/>
        <v>1.4444444444444444</v>
      </c>
      <c r="I145" s="294">
        <v>48</v>
      </c>
      <c r="J145" s="294">
        <v>32</v>
      </c>
      <c r="K145" s="307">
        <f t="shared" si="10"/>
        <v>0.5</v>
      </c>
      <c r="L145" s="308">
        <v>4540.82</v>
      </c>
      <c r="M145" s="308">
        <v>830.52</v>
      </c>
      <c r="N145" s="307">
        <f t="shared" si="11"/>
        <v>4.4674420844771952</v>
      </c>
    </row>
    <row r="146" spans="1:14">
      <c r="A146" s="300" t="s">
        <v>2055</v>
      </c>
      <c r="B146" s="301" t="s">
        <v>1856</v>
      </c>
      <c r="C146" s="302">
        <v>206</v>
      </c>
      <c r="D146" s="303">
        <v>181</v>
      </c>
      <c r="E146" s="304">
        <f t="shared" si="8"/>
        <v>-25</v>
      </c>
      <c r="F146" s="305">
        <v>400</v>
      </c>
      <c r="G146" s="306">
        <v>508</v>
      </c>
      <c r="H146" s="307">
        <f t="shared" si="9"/>
        <v>0.27</v>
      </c>
      <c r="I146" s="295">
        <v>1027</v>
      </c>
      <c r="J146" s="294">
        <v>916</v>
      </c>
      <c r="K146" s="307">
        <f t="shared" si="10"/>
        <v>0.12117903930131005</v>
      </c>
      <c r="L146" s="308">
        <v>164955.49</v>
      </c>
      <c r="M146" s="308">
        <v>155415.83000000002</v>
      </c>
      <c r="N146" s="307">
        <f t="shared" si="11"/>
        <v>6.1381520788454907E-2</v>
      </c>
    </row>
    <row r="147" spans="1:14">
      <c r="A147" s="309" t="s">
        <v>2056</v>
      </c>
      <c r="B147" s="155" t="s">
        <v>1856</v>
      </c>
      <c r="C147" s="310">
        <v>223</v>
      </c>
      <c r="D147" s="154">
        <v>210</v>
      </c>
      <c r="E147" s="304">
        <f t="shared" si="8"/>
        <v>-13</v>
      </c>
      <c r="F147" s="305">
        <v>532</v>
      </c>
      <c r="G147" s="306">
        <v>735</v>
      </c>
      <c r="H147" s="307">
        <f t="shared" si="9"/>
        <v>0.38157894736842107</v>
      </c>
      <c r="I147" s="295">
        <v>1628</v>
      </c>
      <c r="J147" s="295">
        <v>1410</v>
      </c>
      <c r="K147" s="307">
        <f t="shared" si="10"/>
        <v>0.15460992907801419</v>
      </c>
      <c r="L147" s="308">
        <v>224749.82</v>
      </c>
      <c r="M147" s="308">
        <v>185518.09999999998</v>
      </c>
      <c r="N147" s="307">
        <f t="shared" si="11"/>
        <v>0.21147111791248421</v>
      </c>
    </row>
    <row r="148" spans="1:14">
      <c r="A148" s="300" t="s">
        <v>1983</v>
      </c>
      <c r="B148" s="301" t="s">
        <v>1859</v>
      </c>
      <c r="C148" s="302">
        <v>92</v>
      </c>
      <c r="D148" s="303">
        <v>75</v>
      </c>
      <c r="E148" s="304">
        <f t="shared" si="8"/>
        <v>-17</v>
      </c>
      <c r="F148" s="305">
        <v>835</v>
      </c>
      <c r="G148" s="305">
        <v>1346</v>
      </c>
      <c r="H148" s="307">
        <f t="shared" si="9"/>
        <v>0.61197604790419158</v>
      </c>
      <c r="I148" s="295">
        <v>3163</v>
      </c>
      <c r="J148" s="295">
        <v>2487</v>
      </c>
      <c r="K148" s="307">
        <f t="shared" si="10"/>
        <v>0.27181342983514273</v>
      </c>
      <c r="L148" s="308">
        <v>766551.33</v>
      </c>
      <c r="M148" s="308">
        <v>707388.8899999999</v>
      </c>
      <c r="N148" s="307">
        <f t="shared" si="11"/>
        <v>8.3634957851826133E-2</v>
      </c>
    </row>
    <row r="149" spans="1:14">
      <c r="A149" s="309" t="s">
        <v>2057</v>
      </c>
      <c r="B149" s="155" t="s">
        <v>1886</v>
      </c>
      <c r="C149" s="310">
        <v>499</v>
      </c>
      <c r="D149" s="154">
        <v>507</v>
      </c>
      <c r="E149" s="304">
        <f t="shared" si="8"/>
        <v>8</v>
      </c>
      <c r="F149" s="305">
        <v>87</v>
      </c>
      <c r="G149" s="306">
        <v>126</v>
      </c>
      <c r="H149" s="307">
        <f t="shared" si="9"/>
        <v>0.44827586206896552</v>
      </c>
      <c r="I149" s="294">
        <v>378</v>
      </c>
      <c r="J149" s="294">
        <v>339</v>
      </c>
      <c r="K149" s="307">
        <f t="shared" si="10"/>
        <v>0.11504424778761062</v>
      </c>
      <c r="L149" s="308">
        <v>63179.969999999994</v>
      </c>
      <c r="M149" s="308">
        <v>39891.39</v>
      </c>
      <c r="N149" s="307">
        <f t="shared" si="11"/>
        <v>0.58379966203233313</v>
      </c>
    </row>
    <row r="150" spans="1:14">
      <c r="A150" s="300" t="s">
        <v>2058</v>
      </c>
      <c r="B150" s="301" t="s">
        <v>1860</v>
      </c>
      <c r="C150" s="302">
        <v>356</v>
      </c>
      <c r="D150" s="303">
        <v>353</v>
      </c>
      <c r="E150" s="304">
        <f t="shared" si="8"/>
        <v>-3</v>
      </c>
      <c r="F150" s="305">
        <v>83</v>
      </c>
      <c r="G150" s="306">
        <v>118</v>
      </c>
      <c r="H150" s="307">
        <f t="shared" si="9"/>
        <v>0.42168674698795183</v>
      </c>
      <c r="I150" s="294">
        <v>313</v>
      </c>
      <c r="J150" s="294">
        <v>280</v>
      </c>
      <c r="K150" s="307">
        <f t="shared" si="10"/>
        <v>0.11785714285714285</v>
      </c>
      <c r="L150" s="308">
        <v>16323.57</v>
      </c>
      <c r="M150" s="308">
        <v>31245.14</v>
      </c>
      <c r="N150" s="307">
        <f t="shared" si="11"/>
        <v>-0.47756451083272472</v>
      </c>
    </row>
    <row r="151" spans="1:14">
      <c r="A151" s="309" t="s">
        <v>2059</v>
      </c>
      <c r="B151" s="155" t="s">
        <v>1886</v>
      </c>
      <c r="C151" s="310">
        <v>187</v>
      </c>
      <c r="D151" s="154">
        <v>226</v>
      </c>
      <c r="E151" s="304">
        <f t="shared" si="8"/>
        <v>39</v>
      </c>
      <c r="F151" s="305">
        <v>334</v>
      </c>
      <c r="G151" s="306">
        <v>445</v>
      </c>
      <c r="H151" s="307">
        <f t="shared" si="9"/>
        <v>0.33233532934131738</v>
      </c>
      <c r="I151" s="294">
        <v>745</v>
      </c>
      <c r="J151" s="294">
        <v>629</v>
      </c>
      <c r="K151" s="307">
        <f t="shared" si="10"/>
        <v>0.18441971383147854</v>
      </c>
      <c r="L151" s="308">
        <v>115395.06000000003</v>
      </c>
      <c r="M151" s="308">
        <v>88921.279999999999</v>
      </c>
      <c r="N151" s="307">
        <f t="shared" si="11"/>
        <v>0.29772153527254702</v>
      </c>
    </row>
    <row r="152" spans="1:14">
      <c r="A152" s="300" t="s">
        <v>2060</v>
      </c>
      <c r="B152" s="301" t="s">
        <v>1859</v>
      </c>
      <c r="C152" s="302">
        <v>489</v>
      </c>
      <c r="D152" s="303">
        <v>716</v>
      </c>
      <c r="E152" s="304">
        <f t="shared" si="8"/>
        <v>227</v>
      </c>
      <c r="F152" s="305">
        <v>11</v>
      </c>
      <c r="G152" s="306">
        <v>14</v>
      </c>
      <c r="H152" s="307">
        <f t="shared" si="9"/>
        <v>0.27272727272727271</v>
      </c>
      <c r="I152" s="294">
        <v>58</v>
      </c>
      <c r="J152" s="294">
        <v>50</v>
      </c>
      <c r="K152" s="307">
        <f t="shared" si="10"/>
        <v>0.16</v>
      </c>
      <c r="L152" s="308">
        <v>7819.98</v>
      </c>
      <c r="M152" s="308">
        <v>2099.0899999999997</v>
      </c>
      <c r="N152" s="307">
        <f t="shared" si="11"/>
        <v>2.7254143462166942</v>
      </c>
    </row>
    <row r="153" spans="1:14">
      <c r="A153" s="309" t="s">
        <v>2061</v>
      </c>
      <c r="B153" s="155" t="s">
        <v>1860</v>
      </c>
      <c r="C153" s="310">
        <v>290</v>
      </c>
      <c r="D153" s="154">
        <v>311</v>
      </c>
      <c r="E153" s="304">
        <f t="shared" si="8"/>
        <v>21</v>
      </c>
      <c r="F153" s="305">
        <v>137</v>
      </c>
      <c r="G153" s="306">
        <v>182</v>
      </c>
      <c r="H153" s="307">
        <f t="shared" si="9"/>
        <v>0.32846715328467152</v>
      </c>
      <c r="I153" s="294">
        <v>456</v>
      </c>
      <c r="J153" s="294">
        <v>407</v>
      </c>
      <c r="K153" s="307">
        <f t="shared" si="10"/>
        <v>0.12039312039312039</v>
      </c>
      <c r="L153" s="308">
        <v>58046.54</v>
      </c>
      <c r="M153" s="308">
        <v>45121.80000000001</v>
      </c>
      <c r="N153" s="307">
        <f t="shared" si="11"/>
        <v>0.28644114374869772</v>
      </c>
    </row>
    <row r="154" spans="1:14">
      <c r="A154" s="300" t="s">
        <v>2062</v>
      </c>
      <c r="B154" s="301" t="s">
        <v>1860</v>
      </c>
      <c r="C154" s="302">
        <v>383</v>
      </c>
      <c r="D154" s="303">
        <v>334</v>
      </c>
      <c r="E154" s="304">
        <f t="shared" si="8"/>
        <v>-49</v>
      </c>
      <c r="F154" s="305">
        <v>122</v>
      </c>
      <c r="G154" s="306">
        <v>158</v>
      </c>
      <c r="H154" s="307">
        <f t="shared" si="9"/>
        <v>0.29508196721311475</v>
      </c>
      <c r="I154" s="294">
        <v>421</v>
      </c>
      <c r="J154" s="294">
        <v>396</v>
      </c>
      <c r="K154" s="307">
        <f t="shared" si="10"/>
        <v>6.3131313131313135E-2</v>
      </c>
      <c r="L154" s="308">
        <v>176956.1</v>
      </c>
      <c r="M154" s="308">
        <v>159643.71</v>
      </c>
      <c r="N154" s="307">
        <f t="shared" si="11"/>
        <v>0.10844392178057009</v>
      </c>
    </row>
    <row r="155" spans="1:14">
      <c r="A155" s="309" t="s">
        <v>2063</v>
      </c>
      <c r="B155" s="155" t="s">
        <v>1860</v>
      </c>
      <c r="C155" s="310">
        <v>466</v>
      </c>
      <c r="D155" s="154">
        <v>394</v>
      </c>
      <c r="E155" s="304">
        <f t="shared" si="8"/>
        <v>-72</v>
      </c>
      <c r="F155" s="305">
        <v>112</v>
      </c>
      <c r="G155" s="306">
        <v>219</v>
      </c>
      <c r="H155" s="307">
        <f t="shared" si="9"/>
        <v>0.9553571428571429</v>
      </c>
      <c r="I155" s="294">
        <v>554</v>
      </c>
      <c r="J155" s="294">
        <v>465</v>
      </c>
      <c r="K155" s="307">
        <f t="shared" si="10"/>
        <v>0.1913978494623656</v>
      </c>
      <c r="L155" s="308">
        <v>65242.31</v>
      </c>
      <c r="M155" s="308">
        <v>75531.950000000012</v>
      </c>
      <c r="N155" s="307">
        <f t="shared" si="11"/>
        <v>-0.13622897330202666</v>
      </c>
    </row>
    <row r="156" spans="1:14">
      <c r="A156" s="300" t="s">
        <v>2064</v>
      </c>
      <c r="B156" s="301" t="s">
        <v>1855</v>
      </c>
      <c r="C156" s="302">
        <v>228</v>
      </c>
      <c r="D156" s="303">
        <v>239</v>
      </c>
      <c r="E156" s="304">
        <f t="shared" si="8"/>
        <v>11</v>
      </c>
      <c r="F156" s="305">
        <v>268</v>
      </c>
      <c r="G156" s="306">
        <v>374</v>
      </c>
      <c r="H156" s="307">
        <f t="shared" si="9"/>
        <v>0.39552238805970147</v>
      </c>
      <c r="I156" s="294">
        <v>871</v>
      </c>
      <c r="J156" s="294">
        <v>748</v>
      </c>
      <c r="K156" s="307">
        <f t="shared" si="10"/>
        <v>0.16443850267379678</v>
      </c>
      <c r="L156" s="308">
        <v>91409.3</v>
      </c>
      <c r="M156" s="308">
        <v>67371.600000000006</v>
      </c>
      <c r="N156" s="307">
        <f t="shared" si="11"/>
        <v>0.35679277321601377</v>
      </c>
    </row>
    <row r="157" spans="1:14">
      <c r="A157" s="309" t="s">
        <v>2065</v>
      </c>
      <c r="B157" s="155" t="s">
        <v>1861</v>
      </c>
      <c r="C157" s="310">
        <v>198</v>
      </c>
      <c r="D157" s="154">
        <v>218</v>
      </c>
      <c r="E157" s="304">
        <f t="shared" si="8"/>
        <v>20</v>
      </c>
      <c r="F157" s="305">
        <v>393</v>
      </c>
      <c r="G157" s="306">
        <v>535</v>
      </c>
      <c r="H157" s="307">
        <f t="shared" si="9"/>
        <v>0.361323155216285</v>
      </c>
      <c r="I157" s="295">
        <v>1327</v>
      </c>
      <c r="J157" s="295">
        <v>1155</v>
      </c>
      <c r="K157" s="307">
        <f t="shared" si="10"/>
        <v>0.14891774891774892</v>
      </c>
      <c r="L157" s="308">
        <v>204172.58</v>
      </c>
      <c r="M157" s="308">
        <v>185203.15000000002</v>
      </c>
      <c r="N157" s="307">
        <f t="shared" si="11"/>
        <v>0.10242498575213198</v>
      </c>
    </row>
    <row r="158" spans="1:14">
      <c r="A158" s="300" t="s">
        <v>2066</v>
      </c>
      <c r="B158" s="301" t="s">
        <v>1860</v>
      </c>
      <c r="C158" s="302">
        <v>333</v>
      </c>
      <c r="D158" s="303">
        <v>344</v>
      </c>
      <c r="E158" s="304">
        <f t="shared" si="8"/>
        <v>11</v>
      </c>
      <c r="F158" s="305">
        <v>393</v>
      </c>
      <c r="G158" s="306">
        <v>474</v>
      </c>
      <c r="H158" s="307">
        <f t="shared" si="9"/>
        <v>0.20610687022900764</v>
      </c>
      <c r="I158" s="295">
        <v>1226</v>
      </c>
      <c r="J158" s="295">
        <v>1160</v>
      </c>
      <c r="K158" s="307">
        <f t="shared" si="10"/>
        <v>5.6896551724137934E-2</v>
      </c>
      <c r="L158" s="308">
        <v>178818.92</v>
      </c>
      <c r="M158" s="308">
        <v>151908.5</v>
      </c>
      <c r="N158" s="307">
        <f t="shared" si="11"/>
        <v>0.17714887580352656</v>
      </c>
    </row>
    <row r="159" spans="1:14">
      <c r="A159" s="309" t="s">
        <v>2067</v>
      </c>
      <c r="B159" s="155" t="s">
        <v>1860</v>
      </c>
      <c r="C159" s="310">
        <v>268</v>
      </c>
      <c r="D159" s="154">
        <v>270</v>
      </c>
      <c r="E159" s="304">
        <f t="shared" si="8"/>
        <v>2</v>
      </c>
      <c r="F159" s="305">
        <v>340</v>
      </c>
      <c r="G159" s="306">
        <v>459</v>
      </c>
      <c r="H159" s="307">
        <f t="shared" si="9"/>
        <v>0.35</v>
      </c>
      <c r="I159" s="294">
        <v>980</v>
      </c>
      <c r="J159" s="294">
        <v>839</v>
      </c>
      <c r="K159" s="307">
        <f t="shared" si="10"/>
        <v>0.16805721096543505</v>
      </c>
      <c r="L159" s="308">
        <v>77519.05</v>
      </c>
      <c r="M159" s="308">
        <v>75194.12999999999</v>
      </c>
      <c r="N159" s="307">
        <f t="shared" si="11"/>
        <v>3.091890284520897E-2</v>
      </c>
    </row>
    <row r="160" spans="1:14">
      <c r="A160" s="300" t="s">
        <v>2068</v>
      </c>
      <c r="B160" s="301" t="s">
        <v>1861</v>
      </c>
      <c r="C160" s="302">
        <v>274</v>
      </c>
      <c r="D160" s="303">
        <v>202</v>
      </c>
      <c r="E160" s="304">
        <f t="shared" si="8"/>
        <v>-72</v>
      </c>
      <c r="F160" s="305">
        <v>81</v>
      </c>
      <c r="G160" s="306">
        <v>108</v>
      </c>
      <c r="H160" s="307">
        <f t="shared" si="9"/>
        <v>0.33333333333333331</v>
      </c>
      <c r="I160" s="294">
        <v>404</v>
      </c>
      <c r="J160" s="294">
        <v>360</v>
      </c>
      <c r="K160" s="307">
        <f t="shared" si="10"/>
        <v>0.12222222222222222</v>
      </c>
      <c r="L160" s="308">
        <v>85893.96</v>
      </c>
      <c r="M160" s="308">
        <v>60352.840000000004</v>
      </c>
      <c r="N160" s="307">
        <f t="shared" si="11"/>
        <v>0.4231966548715852</v>
      </c>
    </row>
    <row r="161" spans="1:14">
      <c r="A161" s="309" t="s">
        <v>2069</v>
      </c>
      <c r="B161" s="155" t="s">
        <v>1860</v>
      </c>
      <c r="C161" s="310">
        <v>676</v>
      </c>
      <c r="D161" s="154">
        <v>111</v>
      </c>
      <c r="E161" s="304">
        <f t="shared" si="8"/>
        <v>-565</v>
      </c>
      <c r="F161" s="305">
        <v>70</v>
      </c>
      <c r="G161" s="306">
        <v>99</v>
      </c>
      <c r="H161" s="307">
        <f t="shared" si="9"/>
        <v>0.41428571428571431</v>
      </c>
      <c r="I161" s="294">
        <v>204</v>
      </c>
      <c r="J161" s="294">
        <v>173</v>
      </c>
      <c r="K161" s="307">
        <f t="shared" si="10"/>
        <v>0.1791907514450867</v>
      </c>
      <c r="L161" s="308">
        <v>15051.73</v>
      </c>
      <c r="M161" s="308">
        <v>25310.929999999997</v>
      </c>
      <c r="N161" s="307">
        <f t="shared" si="11"/>
        <v>-0.40532686866898998</v>
      </c>
    </row>
    <row r="162" spans="1:14">
      <c r="A162" s="300" t="s">
        <v>2070</v>
      </c>
      <c r="B162" s="301" t="s">
        <v>1860</v>
      </c>
      <c r="C162" s="302">
        <v>645</v>
      </c>
      <c r="D162" s="303">
        <v>593</v>
      </c>
      <c r="E162" s="304">
        <f t="shared" si="8"/>
        <v>-52</v>
      </c>
      <c r="F162" s="305">
        <v>26</v>
      </c>
      <c r="G162" s="306">
        <v>34</v>
      </c>
      <c r="H162" s="307">
        <f t="shared" si="9"/>
        <v>0.30769230769230771</v>
      </c>
      <c r="I162" s="294">
        <v>139</v>
      </c>
      <c r="J162" s="294">
        <v>129</v>
      </c>
      <c r="K162" s="307">
        <f t="shared" si="10"/>
        <v>7.7519379844961239E-2</v>
      </c>
      <c r="L162" s="308">
        <v>9637.9</v>
      </c>
      <c r="M162" s="308">
        <v>11035.66</v>
      </c>
      <c r="N162" s="307">
        <f t="shared" si="11"/>
        <v>-0.12665848712265512</v>
      </c>
    </row>
    <row r="163" spans="1:14">
      <c r="A163" s="309" t="s">
        <v>2071</v>
      </c>
      <c r="B163" s="155" t="s">
        <v>1860</v>
      </c>
      <c r="C163" s="310">
        <v>792</v>
      </c>
      <c r="D163" s="154">
        <v>727</v>
      </c>
      <c r="E163" s="304">
        <f t="shared" si="8"/>
        <v>-65</v>
      </c>
      <c r="F163" s="305">
        <v>24</v>
      </c>
      <c r="G163" s="306">
        <v>47</v>
      </c>
      <c r="H163" s="307">
        <f t="shared" si="9"/>
        <v>0.95833333333333337</v>
      </c>
      <c r="I163" s="294">
        <v>155</v>
      </c>
      <c r="J163" s="294">
        <v>134</v>
      </c>
      <c r="K163" s="307">
        <f t="shared" si="10"/>
        <v>0.15671641791044777</v>
      </c>
      <c r="L163" s="308">
        <v>8893.26</v>
      </c>
      <c r="M163" s="308">
        <v>21048.079999999994</v>
      </c>
      <c r="N163" s="307">
        <f t="shared" si="11"/>
        <v>-0.57747880091675807</v>
      </c>
    </row>
    <row r="164" spans="1:14">
      <c r="A164" s="300" t="s">
        <v>2072</v>
      </c>
      <c r="B164" s="301" t="s">
        <v>1855</v>
      </c>
      <c r="C164" s="302">
        <v>844</v>
      </c>
      <c r="D164" s="303">
        <v>852</v>
      </c>
      <c r="E164" s="304">
        <f t="shared" si="8"/>
        <v>8</v>
      </c>
      <c r="F164" s="305">
        <v>6</v>
      </c>
      <c r="G164" s="306">
        <v>8</v>
      </c>
      <c r="H164" s="307">
        <f t="shared" si="9"/>
        <v>0.33333333333333331</v>
      </c>
      <c r="I164" s="294">
        <v>43</v>
      </c>
      <c r="J164" s="294">
        <v>44</v>
      </c>
      <c r="K164" s="307">
        <f t="shared" si="10"/>
        <v>-2.2727272727272728E-2</v>
      </c>
      <c r="L164" s="308">
        <v>14028.56</v>
      </c>
      <c r="M164" s="308">
        <v>3304.01</v>
      </c>
      <c r="N164" s="307">
        <f t="shared" si="11"/>
        <v>3.2459193525443322</v>
      </c>
    </row>
    <row r="165" spans="1:14">
      <c r="A165" s="309" t="s">
        <v>2073</v>
      </c>
      <c r="B165" s="155" t="s">
        <v>1861</v>
      </c>
      <c r="C165" s="310">
        <v>112</v>
      </c>
      <c r="D165" s="154">
        <v>750</v>
      </c>
      <c r="E165" s="304">
        <f t="shared" si="8"/>
        <v>638</v>
      </c>
      <c r="F165" s="305">
        <v>14</v>
      </c>
      <c r="G165" s="306">
        <v>26</v>
      </c>
      <c r="H165" s="307">
        <f t="shared" si="9"/>
        <v>0.8571428571428571</v>
      </c>
      <c r="I165" s="294">
        <v>88</v>
      </c>
      <c r="J165" s="294">
        <v>70</v>
      </c>
      <c r="K165" s="307">
        <f t="shared" si="10"/>
        <v>0.25714285714285712</v>
      </c>
      <c r="L165" s="308">
        <v>1966.18</v>
      </c>
      <c r="M165" s="308">
        <v>1748.9299999999998</v>
      </c>
      <c r="N165" s="307">
        <f t="shared" si="11"/>
        <v>0.12421880807122083</v>
      </c>
    </row>
    <row r="166" spans="1:14">
      <c r="A166" s="300" t="s">
        <v>2074</v>
      </c>
      <c r="B166" s="301" t="s">
        <v>1860</v>
      </c>
      <c r="C166" s="302">
        <v>259</v>
      </c>
      <c r="D166" s="303">
        <v>253</v>
      </c>
      <c r="E166" s="304">
        <f t="shared" si="8"/>
        <v>-6</v>
      </c>
      <c r="F166" s="305">
        <v>292</v>
      </c>
      <c r="G166" s="306">
        <v>387</v>
      </c>
      <c r="H166" s="307">
        <f t="shared" si="9"/>
        <v>0.32534246575342468</v>
      </c>
      <c r="I166" s="295">
        <v>1094</v>
      </c>
      <c r="J166" s="294">
        <v>983</v>
      </c>
      <c r="K166" s="307">
        <f t="shared" si="10"/>
        <v>0.11291963377416073</v>
      </c>
      <c r="L166" s="308">
        <v>96748.640000000014</v>
      </c>
      <c r="M166" s="308">
        <v>76407.34</v>
      </c>
      <c r="N166" s="307">
        <f t="shared" si="11"/>
        <v>0.2662218053919953</v>
      </c>
    </row>
    <row r="167" spans="1:14">
      <c r="A167" s="309" t="s">
        <v>1897</v>
      </c>
      <c r="B167" s="155" t="s">
        <v>1856</v>
      </c>
      <c r="C167" s="310">
        <v>177</v>
      </c>
      <c r="D167" s="154">
        <v>163</v>
      </c>
      <c r="E167" s="304">
        <f t="shared" si="8"/>
        <v>-14</v>
      </c>
      <c r="F167" s="305">
        <v>1178</v>
      </c>
      <c r="G167" s="305">
        <v>1598</v>
      </c>
      <c r="H167" s="307">
        <f t="shared" si="9"/>
        <v>0.35653650254668928</v>
      </c>
      <c r="I167" s="295">
        <v>3458</v>
      </c>
      <c r="J167" s="295">
        <v>3044</v>
      </c>
      <c r="K167" s="307">
        <f t="shared" si="10"/>
        <v>0.13600525624178711</v>
      </c>
      <c r="L167" s="308">
        <v>865271.71</v>
      </c>
      <c r="M167" s="308">
        <v>918516.75</v>
      </c>
      <c r="N167" s="307">
        <f t="shared" si="11"/>
        <v>-5.7968501935321305E-2</v>
      </c>
    </row>
    <row r="168" spans="1:14">
      <c r="A168" s="300" t="s">
        <v>2075</v>
      </c>
      <c r="B168" s="301" t="s">
        <v>1855</v>
      </c>
      <c r="C168" s="302">
        <v>167</v>
      </c>
      <c r="D168" s="303">
        <v>442</v>
      </c>
      <c r="E168" s="304">
        <f t="shared" si="8"/>
        <v>275</v>
      </c>
      <c r="F168" s="305">
        <v>149</v>
      </c>
      <c r="G168" s="306">
        <v>207</v>
      </c>
      <c r="H168" s="307">
        <f t="shared" si="9"/>
        <v>0.38926174496644295</v>
      </c>
      <c r="I168" s="294">
        <v>310</v>
      </c>
      <c r="J168" s="294">
        <v>248</v>
      </c>
      <c r="K168" s="307">
        <f t="shared" si="10"/>
        <v>0.25</v>
      </c>
      <c r="L168" s="308">
        <v>32971.919999999998</v>
      </c>
      <c r="M168" s="308">
        <v>32698.929999999997</v>
      </c>
      <c r="N168" s="307">
        <f t="shared" si="11"/>
        <v>8.3485912230156049E-3</v>
      </c>
    </row>
    <row r="169" spans="1:14">
      <c r="A169" s="309" t="s">
        <v>2076</v>
      </c>
      <c r="B169" s="155" t="s">
        <v>1855</v>
      </c>
      <c r="C169" s="310">
        <v>846</v>
      </c>
      <c r="D169" s="154">
        <v>828</v>
      </c>
      <c r="E169" s="304">
        <f t="shared" si="8"/>
        <v>-18</v>
      </c>
      <c r="F169" s="305">
        <v>17</v>
      </c>
      <c r="G169" s="306">
        <v>36</v>
      </c>
      <c r="H169" s="307">
        <f t="shared" si="9"/>
        <v>1.1176470588235294</v>
      </c>
      <c r="I169" s="294">
        <v>80</v>
      </c>
      <c r="J169" s="294">
        <v>63</v>
      </c>
      <c r="K169" s="307">
        <f t="shared" si="10"/>
        <v>0.26984126984126983</v>
      </c>
      <c r="L169" s="308">
        <v>4931.7299999999996</v>
      </c>
      <c r="M169" s="308">
        <v>5904.43</v>
      </c>
      <c r="N169" s="307">
        <f t="shared" si="11"/>
        <v>-0.16474071163516218</v>
      </c>
    </row>
    <row r="170" spans="1:14">
      <c r="A170" s="300" t="s">
        <v>2077</v>
      </c>
      <c r="B170" s="301" t="s">
        <v>1886</v>
      </c>
      <c r="C170" s="302">
        <v>578</v>
      </c>
      <c r="D170" s="303">
        <v>288</v>
      </c>
      <c r="E170" s="304">
        <f t="shared" si="8"/>
        <v>-290</v>
      </c>
      <c r="F170" s="305">
        <v>83</v>
      </c>
      <c r="G170" s="306">
        <v>116</v>
      </c>
      <c r="H170" s="307">
        <f t="shared" si="9"/>
        <v>0.39759036144578314</v>
      </c>
      <c r="I170" s="294">
        <v>195</v>
      </c>
      <c r="J170" s="294">
        <v>162</v>
      </c>
      <c r="K170" s="307">
        <f t="shared" si="10"/>
        <v>0.20370370370370369</v>
      </c>
      <c r="L170" s="308">
        <v>3864.2699999999995</v>
      </c>
      <c r="M170" s="308">
        <v>1667.76</v>
      </c>
      <c r="N170" s="307">
        <f t="shared" si="11"/>
        <v>1.3170420204345945</v>
      </c>
    </row>
    <row r="171" spans="1:14">
      <c r="A171" s="309" t="s">
        <v>2078</v>
      </c>
      <c r="B171" s="155" t="s">
        <v>1858</v>
      </c>
      <c r="C171" s="310">
        <v>779</v>
      </c>
      <c r="D171" s="154">
        <v>733</v>
      </c>
      <c r="E171" s="304">
        <f t="shared" si="8"/>
        <v>-46</v>
      </c>
      <c r="F171" s="305">
        <v>16</v>
      </c>
      <c r="G171" s="306">
        <v>24</v>
      </c>
      <c r="H171" s="307">
        <f t="shared" si="9"/>
        <v>0.5</v>
      </c>
      <c r="I171" s="294">
        <v>85</v>
      </c>
      <c r="J171" s="294">
        <v>75</v>
      </c>
      <c r="K171" s="307">
        <f t="shared" si="10"/>
        <v>0.13333333333333333</v>
      </c>
      <c r="L171" s="308">
        <v>8950.09</v>
      </c>
      <c r="M171" s="308">
        <v>2684.7299999999996</v>
      </c>
      <c r="N171" s="307">
        <f t="shared" si="11"/>
        <v>2.3337020854983561</v>
      </c>
    </row>
    <row r="172" spans="1:14">
      <c r="A172" s="300" t="s">
        <v>2080</v>
      </c>
      <c r="B172" s="301" t="s">
        <v>1860</v>
      </c>
      <c r="C172" s="302">
        <v>101</v>
      </c>
      <c r="D172" s="303">
        <v>89</v>
      </c>
      <c r="E172" s="304">
        <f t="shared" si="8"/>
        <v>-12</v>
      </c>
      <c r="F172" s="305">
        <v>348</v>
      </c>
      <c r="G172" s="306">
        <v>522</v>
      </c>
      <c r="H172" s="307">
        <f t="shared" si="9"/>
        <v>0.5</v>
      </c>
      <c r="I172" s="295">
        <v>1237</v>
      </c>
      <c r="J172" s="295">
        <v>1083</v>
      </c>
      <c r="K172" s="307">
        <f t="shared" si="10"/>
        <v>0.14219759926131118</v>
      </c>
      <c r="L172" s="308">
        <v>354027.54</v>
      </c>
      <c r="M172" s="308">
        <v>326799.92000000004</v>
      </c>
      <c r="N172" s="307">
        <f t="shared" si="11"/>
        <v>8.3315871068756486E-2</v>
      </c>
    </row>
    <row r="173" spans="1:14">
      <c r="A173" s="309" t="s">
        <v>2081</v>
      </c>
      <c r="B173" s="155" t="s">
        <v>1855</v>
      </c>
      <c r="C173" s="310">
        <v>851</v>
      </c>
      <c r="D173" s="154">
        <v>824</v>
      </c>
      <c r="E173" s="304">
        <f t="shared" si="8"/>
        <v>-27</v>
      </c>
      <c r="F173" s="305">
        <v>8</v>
      </c>
      <c r="G173" s="306">
        <v>8</v>
      </c>
      <c r="H173" s="307">
        <f t="shared" si="9"/>
        <v>0</v>
      </c>
      <c r="I173" s="294">
        <v>19</v>
      </c>
      <c r="J173" s="294">
        <v>21</v>
      </c>
      <c r="K173" s="307">
        <f t="shared" si="10"/>
        <v>-9.5238095238095233E-2</v>
      </c>
      <c r="L173" s="308">
        <v>2145.25</v>
      </c>
      <c r="M173" s="308">
        <v>2733.94</v>
      </c>
      <c r="N173" s="307">
        <f t="shared" si="11"/>
        <v>-0.21532659824282904</v>
      </c>
    </row>
    <row r="174" spans="1:14">
      <c r="A174" s="300" t="s">
        <v>2082</v>
      </c>
      <c r="B174" s="301" t="s">
        <v>1859</v>
      </c>
      <c r="C174" s="302">
        <v>511</v>
      </c>
      <c r="D174" s="303">
        <v>462</v>
      </c>
      <c r="E174" s="304">
        <f t="shared" si="8"/>
        <v>-49</v>
      </c>
      <c r="F174" s="305">
        <v>49</v>
      </c>
      <c r="G174" s="306">
        <v>78</v>
      </c>
      <c r="H174" s="307">
        <f t="shared" si="9"/>
        <v>0.59183673469387754</v>
      </c>
      <c r="I174" s="294">
        <v>368</v>
      </c>
      <c r="J174" s="294">
        <v>334</v>
      </c>
      <c r="K174" s="307">
        <f t="shared" si="10"/>
        <v>0.10179640718562874</v>
      </c>
      <c r="L174" s="308">
        <v>4107.0200000000004</v>
      </c>
      <c r="M174" s="308">
        <v>10870.859999999999</v>
      </c>
      <c r="N174" s="307">
        <f t="shared" si="11"/>
        <v>-0.62219916363562766</v>
      </c>
    </row>
    <row r="175" spans="1:14">
      <c r="A175" s="309" t="s">
        <v>2083</v>
      </c>
      <c r="B175" s="155" t="s">
        <v>1861</v>
      </c>
      <c r="C175" s="310">
        <v>457</v>
      </c>
      <c r="D175" s="154">
        <v>382</v>
      </c>
      <c r="E175" s="304">
        <f t="shared" si="8"/>
        <v>-75</v>
      </c>
      <c r="F175" s="305">
        <v>149</v>
      </c>
      <c r="G175" s="306">
        <v>207</v>
      </c>
      <c r="H175" s="307">
        <f t="shared" si="9"/>
        <v>0.38926174496644295</v>
      </c>
      <c r="I175" s="294">
        <v>441</v>
      </c>
      <c r="J175" s="294">
        <v>391</v>
      </c>
      <c r="K175" s="307">
        <f t="shared" si="10"/>
        <v>0.12787723785166241</v>
      </c>
      <c r="L175" s="308">
        <v>93620.319999999992</v>
      </c>
      <c r="M175" s="308">
        <v>33342.160000000003</v>
      </c>
      <c r="N175" s="307">
        <f t="shared" si="11"/>
        <v>1.8078660770627932</v>
      </c>
    </row>
    <row r="176" spans="1:14">
      <c r="A176" s="300" t="s">
        <v>2084</v>
      </c>
      <c r="B176" s="301" t="s">
        <v>1856</v>
      </c>
      <c r="C176" s="302">
        <v>808</v>
      </c>
      <c r="D176" s="303">
        <v>776</v>
      </c>
      <c r="E176" s="304">
        <f t="shared" si="8"/>
        <v>-32</v>
      </c>
      <c r="F176" s="305">
        <v>76</v>
      </c>
      <c r="G176" s="306">
        <v>89</v>
      </c>
      <c r="H176" s="307">
        <f t="shared" si="9"/>
        <v>0.17105263157894737</v>
      </c>
      <c r="I176" s="294">
        <v>171</v>
      </c>
      <c r="J176" s="294">
        <v>154</v>
      </c>
      <c r="K176" s="307">
        <f t="shared" si="10"/>
        <v>0.11038961038961038</v>
      </c>
      <c r="L176" s="308">
        <v>10346.299999999999</v>
      </c>
      <c r="M176" s="308">
        <v>11220.61</v>
      </c>
      <c r="N176" s="307">
        <f t="shared" si="11"/>
        <v>-7.7920006131574071E-2</v>
      </c>
    </row>
    <row r="177" spans="1:14">
      <c r="A177" s="309" t="s">
        <v>2085</v>
      </c>
      <c r="B177" s="155" t="s">
        <v>1856</v>
      </c>
      <c r="C177" s="310">
        <v>745</v>
      </c>
      <c r="D177" s="154">
        <v>702</v>
      </c>
      <c r="E177" s="304">
        <f t="shared" si="8"/>
        <v>-43</v>
      </c>
      <c r="F177" s="305">
        <v>33</v>
      </c>
      <c r="G177" s="306">
        <v>43</v>
      </c>
      <c r="H177" s="307">
        <f t="shared" si="9"/>
        <v>0.30303030303030304</v>
      </c>
      <c r="I177" s="294">
        <v>160</v>
      </c>
      <c r="J177" s="294">
        <v>145</v>
      </c>
      <c r="K177" s="307">
        <f t="shared" si="10"/>
        <v>0.10344827586206896</v>
      </c>
      <c r="L177" s="308">
        <v>9764.0500000000011</v>
      </c>
      <c r="M177" s="308">
        <v>8602.1799999999985</v>
      </c>
      <c r="N177" s="307">
        <f t="shared" si="11"/>
        <v>0.13506692489578256</v>
      </c>
    </row>
    <row r="178" spans="1:14">
      <c r="A178" s="300" t="s">
        <v>2086</v>
      </c>
      <c r="B178" s="301" t="s">
        <v>1886</v>
      </c>
      <c r="C178" s="302">
        <v>749</v>
      </c>
      <c r="D178" s="303">
        <v>429</v>
      </c>
      <c r="E178" s="304">
        <f t="shared" si="8"/>
        <v>-320</v>
      </c>
      <c r="F178" s="305">
        <v>87</v>
      </c>
      <c r="G178" s="306">
        <v>116</v>
      </c>
      <c r="H178" s="307">
        <f t="shared" si="9"/>
        <v>0.33333333333333331</v>
      </c>
      <c r="I178" s="294">
        <v>246</v>
      </c>
      <c r="J178" s="294">
        <v>217</v>
      </c>
      <c r="K178" s="307">
        <f t="shared" si="10"/>
        <v>0.13364055299539171</v>
      </c>
      <c r="L178" s="308">
        <v>3747.6500000000005</v>
      </c>
      <c r="M178" s="308">
        <v>3314.2799999999993</v>
      </c>
      <c r="N178" s="307">
        <f t="shared" si="11"/>
        <v>0.13075841510071609</v>
      </c>
    </row>
    <row r="179" spans="1:14">
      <c r="A179" s="309" t="s">
        <v>2087</v>
      </c>
      <c r="B179" s="155" t="s">
        <v>1858</v>
      </c>
      <c r="C179" s="310">
        <v>391</v>
      </c>
      <c r="D179" s="154">
        <v>410</v>
      </c>
      <c r="E179" s="304">
        <f t="shared" si="8"/>
        <v>19</v>
      </c>
      <c r="F179" s="305">
        <v>170</v>
      </c>
      <c r="G179" s="306">
        <v>230</v>
      </c>
      <c r="H179" s="307">
        <f t="shared" si="9"/>
        <v>0.35294117647058826</v>
      </c>
      <c r="I179" s="294">
        <v>379</v>
      </c>
      <c r="J179" s="294">
        <v>313</v>
      </c>
      <c r="K179" s="307">
        <f t="shared" si="10"/>
        <v>0.2108626198083067</v>
      </c>
      <c r="L179" s="308">
        <v>30173.54</v>
      </c>
      <c r="M179" s="308">
        <v>18854.12</v>
      </c>
      <c r="N179" s="307">
        <f t="shared" si="11"/>
        <v>0.60036851361930454</v>
      </c>
    </row>
    <row r="180" spans="1:14">
      <c r="A180" s="300" t="s">
        <v>2088</v>
      </c>
      <c r="B180" s="301" t="s">
        <v>1856</v>
      </c>
      <c r="C180" s="302">
        <v>54</v>
      </c>
      <c r="D180" s="303">
        <v>2</v>
      </c>
      <c r="E180" s="304">
        <f t="shared" si="8"/>
        <v>-52</v>
      </c>
      <c r="F180" s="305">
        <v>19</v>
      </c>
      <c r="G180" s="306">
        <v>44</v>
      </c>
      <c r="H180" s="307">
        <f t="shared" si="9"/>
        <v>1.3157894736842106</v>
      </c>
      <c r="I180" s="294">
        <v>83</v>
      </c>
      <c r="J180" s="294">
        <v>54</v>
      </c>
      <c r="K180" s="307">
        <f t="shared" si="10"/>
        <v>0.53703703703703709</v>
      </c>
      <c r="L180" s="308">
        <v>4007.3799999999997</v>
      </c>
      <c r="M180" s="308">
        <v>3873.92</v>
      </c>
      <c r="N180" s="307">
        <f t="shared" si="11"/>
        <v>3.4450892119609999E-2</v>
      </c>
    </row>
    <row r="181" spans="1:14">
      <c r="A181" s="309" t="s">
        <v>2089</v>
      </c>
      <c r="B181" s="155" t="s">
        <v>1856</v>
      </c>
      <c r="C181" s="310">
        <v>112</v>
      </c>
      <c r="D181" s="154">
        <v>748</v>
      </c>
      <c r="E181" s="304">
        <f t="shared" si="8"/>
        <v>636</v>
      </c>
      <c r="F181" s="305">
        <v>23</v>
      </c>
      <c r="G181" s="306">
        <v>27</v>
      </c>
      <c r="H181" s="307">
        <f t="shared" si="9"/>
        <v>0.17391304347826086</v>
      </c>
      <c r="I181" s="294">
        <v>100</v>
      </c>
      <c r="J181" s="294">
        <v>93</v>
      </c>
      <c r="K181" s="307">
        <f t="shared" si="10"/>
        <v>7.5268817204301078E-2</v>
      </c>
      <c r="L181" s="308">
        <v>2151.5700000000002</v>
      </c>
      <c r="M181" s="308">
        <v>4856.4399999999996</v>
      </c>
      <c r="N181" s="307">
        <f t="shared" si="11"/>
        <v>-0.55696559619803798</v>
      </c>
    </row>
    <row r="182" spans="1:14">
      <c r="A182" s="300" t="s">
        <v>2090</v>
      </c>
      <c r="B182" s="301" t="s">
        <v>1860</v>
      </c>
      <c r="C182" s="302">
        <v>586</v>
      </c>
      <c r="D182" s="303">
        <v>668</v>
      </c>
      <c r="E182" s="304">
        <f t="shared" si="8"/>
        <v>82</v>
      </c>
      <c r="F182" s="305">
        <v>19</v>
      </c>
      <c r="G182" s="306">
        <v>19</v>
      </c>
      <c r="H182" s="307">
        <f t="shared" si="9"/>
        <v>0</v>
      </c>
      <c r="I182" s="294">
        <v>129</v>
      </c>
      <c r="J182" s="294">
        <v>124</v>
      </c>
      <c r="K182" s="307">
        <f t="shared" si="10"/>
        <v>4.0322580645161289E-2</v>
      </c>
      <c r="L182" s="308">
        <v>18824.29</v>
      </c>
      <c r="M182" s="308">
        <v>22110.42</v>
      </c>
      <c r="N182" s="307">
        <f t="shared" si="11"/>
        <v>-0.14862359014437526</v>
      </c>
    </row>
    <row r="183" spans="1:14">
      <c r="A183" s="309" t="s">
        <v>2091</v>
      </c>
      <c r="B183" s="155" t="s">
        <v>1858</v>
      </c>
      <c r="C183" s="310">
        <v>549</v>
      </c>
      <c r="D183" s="154">
        <v>626</v>
      </c>
      <c r="E183" s="304">
        <f t="shared" si="8"/>
        <v>77</v>
      </c>
      <c r="F183" s="305">
        <v>35</v>
      </c>
      <c r="G183" s="306">
        <v>53</v>
      </c>
      <c r="H183" s="307">
        <f t="shared" si="9"/>
        <v>0.51428571428571423</v>
      </c>
      <c r="I183" s="294">
        <v>157</v>
      </c>
      <c r="J183" s="294">
        <v>142</v>
      </c>
      <c r="K183" s="307">
        <f t="shared" si="10"/>
        <v>0.10563380281690141</v>
      </c>
      <c r="L183" s="308">
        <v>56196.529999999992</v>
      </c>
      <c r="M183" s="308">
        <v>12263.690000000002</v>
      </c>
      <c r="N183" s="307">
        <f t="shared" si="11"/>
        <v>3.582350825893347</v>
      </c>
    </row>
    <row r="184" spans="1:14">
      <c r="A184" s="300" t="s">
        <v>2092</v>
      </c>
      <c r="B184" s="301" t="s">
        <v>1855</v>
      </c>
      <c r="C184" s="302">
        <v>219</v>
      </c>
      <c r="D184" s="303">
        <v>189</v>
      </c>
      <c r="E184" s="304">
        <f t="shared" si="8"/>
        <v>-30</v>
      </c>
      <c r="F184" s="305">
        <v>278</v>
      </c>
      <c r="G184" s="306">
        <v>472</v>
      </c>
      <c r="H184" s="307">
        <f t="shared" si="9"/>
        <v>0.69784172661870503</v>
      </c>
      <c r="I184" s="295">
        <v>1356</v>
      </c>
      <c r="J184" s="295">
        <v>1181</v>
      </c>
      <c r="K184" s="307">
        <f t="shared" si="10"/>
        <v>0.14817950889077053</v>
      </c>
      <c r="L184" s="308">
        <v>201821.96</v>
      </c>
      <c r="M184" s="308">
        <v>161226.07</v>
      </c>
      <c r="N184" s="307">
        <f t="shared" si="11"/>
        <v>0.25179482449705548</v>
      </c>
    </row>
    <row r="185" spans="1:14">
      <c r="A185" s="309" t="s">
        <v>2093</v>
      </c>
      <c r="B185" s="155" t="s">
        <v>1856</v>
      </c>
      <c r="C185" s="310">
        <v>524</v>
      </c>
      <c r="D185" s="154">
        <v>542</v>
      </c>
      <c r="E185" s="304">
        <f t="shared" si="8"/>
        <v>18</v>
      </c>
      <c r="F185" s="305">
        <v>90</v>
      </c>
      <c r="G185" s="306">
        <v>139</v>
      </c>
      <c r="H185" s="307">
        <f t="shared" si="9"/>
        <v>0.5444444444444444</v>
      </c>
      <c r="I185" s="294">
        <v>294</v>
      </c>
      <c r="J185" s="294">
        <v>244</v>
      </c>
      <c r="K185" s="307">
        <f t="shared" si="10"/>
        <v>0.20491803278688525</v>
      </c>
      <c r="L185" s="308">
        <v>20711.46</v>
      </c>
      <c r="M185" s="308">
        <v>25802.469999999998</v>
      </c>
      <c r="N185" s="307">
        <f t="shared" si="11"/>
        <v>-0.1973070795160308</v>
      </c>
    </row>
    <row r="186" spans="1:14">
      <c r="A186" s="300" t="s">
        <v>2094</v>
      </c>
      <c r="B186" s="301" t="s">
        <v>1859</v>
      </c>
      <c r="C186" s="302">
        <v>831</v>
      </c>
      <c r="D186" s="303">
        <v>812</v>
      </c>
      <c r="E186" s="304">
        <f t="shared" si="8"/>
        <v>-19</v>
      </c>
      <c r="F186" s="305">
        <v>33</v>
      </c>
      <c r="G186" s="306">
        <v>60</v>
      </c>
      <c r="H186" s="307">
        <f t="shared" si="9"/>
        <v>0.81818181818181823</v>
      </c>
      <c r="I186" s="294">
        <v>182</v>
      </c>
      <c r="J186" s="294">
        <v>165</v>
      </c>
      <c r="K186" s="307">
        <f t="shared" si="10"/>
        <v>0.10303030303030303</v>
      </c>
      <c r="L186" s="308">
        <v>9582.2699999999986</v>
      </c>
      <c r="M186" s="308">
        <v>6461.5299999999988</v>
      </c>
      <c r="N186" s="307">
        <f t="shared" si="11"/>
        <v>0.48297229913039175</v>
      </c>
    </row>
    <row r="187" spans="1:14">
      <c r="A187" s="309" t="s">
        <v>2095</v>
      </c>
      <c r="B187" s="155" t="s">
        <v>1861</v>
      </c>
      <c r="C187" s="310">
        <v>196</v>
      </c>
      <c r="D187" s="154">
        <v>325</v>
      </c>
      <c r="E187" s="304">
        <f t="shared" si="8"/>
        <v>129</v>
      </c>
      <c r="F187" s="305">
        <v>59</v>
      </c>
      <c r="G187" s="306">
        <v>67</v>
      </c>
      <c r="H187" s="307">
        <f t="shared" si="9"/>
        <v>0.13559322033898305</v>
      </c>
      <c r="I187" s="294">
        <v>131</v>
      </c>
      <c r="J187" s="294">
        <v>127</v>
      </c>
      <c r="K187" s="307">
        <f t="shared" si="10"/>
        <v>3.1496062992125984E-2</v>
      </c>
      <c r="L187" s="308">
        <v>12158.6</v>
      </c>
      <c r="M187" s="308">
        <v>9796.16</v>
      </c>
      <c r="N187" s="307">
        <f t="shared" si="11"/>
        <v>0.24115980139156573</v>
      </c>
    </row>
    <row r="188" spans="1:14">
      <c r="A188" s="300" t="s">
        <v>2096</v>
      </c>
      <c r="B188" s="301" t="s">
        <v>1886</v>
      </c>
      <c r="C188" s="302">
        <v>654</v>
      </c>
      <c r="D188" s="303">
        <v>467</v>
      </c>
      <c r="E188" s="304">
        <f t="shared" si="8"/>
        <v>-187</v>
      </c>
      <c r="F188" s="305">
        <v>49</v>
      </c>
      <c r="G188" s="306">
        <v>87</v>
      </c>
      <c r="H188" s="307">
        <f t="shared" si="9"/>
        <v>0.77551020408163263</v>
      </c>
      <c r="I188" s="294">
        <v>171</v>
      </c>
      <c r="J188" s="294">
        <v>139</v>
      </c>
      <c r="K188" s="307">
        <f t="shared" si="10"/>
        <v>0.23021582733812951</v>
      </c>
      <c r="L188" s="308">
        <v>3593.37</v>
      </c>
      <c r="M188" s="308">
        <v>3706.03</v>
      </c>
      <c r="N188" s="307">
        <f t="shared" si="11"/>
        <v>-3.0399106321319661E-2</v>
      </c>
    </row>
    <row r="189" spans="1:14">
      <c r="A189" s="309" t="s">
        <v>2097</v>
      </c>
      <c r="B189" s="155" t="s">
        <v>1860</v>
      </c>
      <c r="C189" s="310">
        <v>330</v>
      </c>
      <c r="D189" s="154">
        <v>400</v>
      </c>
      <c r="E189" s="304">
        <f t="shared" si="8"/>
        <v>70</v>
      </c>
      <c r="F189" s="305">
        <v>96</v>
      </c>
      <c r="G189" s="306">
        <v>140</v>
      </c>
      <c r="H189" s="307">
        <f t="shared" si="9"/>
        <v>0.45833333333333331</v>
      </c>
      <c r="I189" s="294">
        <v>369</v>
      </c>
      <c r="J189" s="294">
        <v>322</v>
      </c>
      <c r="K189" s="307">
        <f t="shared" si="10"/>
        <v>0.14596273291925466</v>
      </c>
      <c r="L189" s="308">
        <v>68074.23000000001</v>
      </c>
      <c r="M189" s="308">
        <v>57528.39</v>
      </c>
      <c r="N189" s="307">
        <f t="shared" si="11"/>
        <v>0.1833154030557784</v>
      </c>
    </row>
    <row r="190" spans="1:14">
      <c r="A190" s="300" t="s">
        <v>2098</v>
      </c>
      <c r="B190" s="301" t="s">
        <v>1855</v>
      </c>
      <c r="C190" s="302">
        <v>799</v>
      </c>
      <c r="D190" s="303">
        <v>804</v>
      </c>
      <c r="E190" s="304">
        <f t="shared" si="8"/>
        <v>5</v>
      </c>
      <c r="F190" s="305">
        <v>9</v>
      </c>
      <c r="G190" s="306">
        <v>28</v>
      </c>
      <c r="H190" s="307">
        <f t="shared" si="9"/>
        <v>2.1111111111111112</v>
      </c>
      <c r="I190" s="294">
        <v>96</v>
      </c>
      <c r="J190" s="294">
        <v>75</v>
      </c>
      <c r="K190" s="307">
        <f t="shared" si="10"/>
        <v>0.28000000000000003</v>
      </c>
      <c r="L190" s="308">
        <v>5594.83</v>
      </c>
      <c r="M190" s="308">
        <v>5646.1200000000008</v>
      </c>
      <c r="N190" s="307">
        <f t="shared" si="11"/>
        <v>-9.0841144006859349E-3</v>
      </c>
    </row>
    <row r="191" spans="1:14">
      <c r="A191" s="309" t="s">
        <v>2099</v>
      </c>
      <c r="B191" s="155" t="s">
        <v>1861</v>
      </c>
      <c r="C191" s="310">
        <v>175</v>
      </c>
      <c r="D191" s="154">
        <v>93</v>
      </c>
      <c r="E191" s="304">
        <f t="shared" si="8"/>
        <v>-82</v>
      </c>
      <c r="F191" s="305">
        <v>213</v>
      </c>
      <c r="G191" s="306">
        <v>302</v>
      </c>
      <c r="H191" s="307">
        <f t="shared" si="9"/>
        <v>0.41784037558685444</v>
      </c>
      <c r="I191" s="294">
        <v>999</v>
      </c>
      <c r="J191" s="294">
        <v>859</v>
      </c>
      <c r="K191" s="307">
        <f t="shared" si="10"/>
        <v>0.16298020954598369</v>
      </c>
      <c r="L191" s="308">
        <v>227207.19</v>
      </c>
      <c r="M191" s="308">
        <v>159650.62</v>
      </c>
      <c r="N191" s="307">
        <f t="shared" si="11"/>
        <v>0.42315256902854503</v>
      </c>
    </row>
    <row r="192" spans="1:14">
      <c r="A192" s="300" t="s">
        <v>2100</v>
      </c>
      <c r="B192" s="301" t="s">
        <v>1860</v>
      </c>
      <c r="C192" s="302">
        <v>800</v>
      </c>
      <c r="D192" s="303">
        <v>713</v>
      </c>
      <c r="E192" s="304">
        <f t="shared" si="8"/>
        <v>-87</v>
      </c>
      <c r="F192" s="305">
        <v>12</v>
      </c>
      <c r="G192" s="306">
        <v>19</v>
      </c>
      <c r="H192" s="307">
        <f t="shared" si="9"/>
        <v>0.58333333333333337</v>
      </c>
      <c r="I192" s="294">
        <v>76</v>
      </c>
      <c r="J192" s="294">
        <v>76</v>
      </c>
      <c r="K192" s="307">
        <f t="shared" si="10"/>
        <v>0</v>
      </c>
      <c r="L192" s="308">
        <v>2451.3099999999995</v>
      </c>
      <c r="M192" s="308">
        <v>2605.8999999999996</v>
      </c>
      <c r="N192" s="307">
        <f t="shared" si="11"/>
        <v>-5.9323074561571883E-2</v>
      </c>
    </row>
    <row r="193" spans="1:14">
      <c r="A193" s="309" t="s">
        <v>2101</v>
      </c>
      <c r="B193" s="155" t="s">
        <v>1859</v>
      </c>
      <c r="C193" s="310">
        <v>840</v>
      </c>
      <c r="D193" s="154">
        <v>800</v>
      </c>
      <c r="E193" s="304">
        <f t="shared" si="8"/>
        <v>-40</v>
      </c>
      <c r="F193" s="305">
        <v>25</v>
      </c>
      <c r="G193" s="306">
        <v>34</v>
      </c>
      <c r="H193" s="307">
        <f t="shared" si="9"/>
        <v>0.36</v>
      </c>
      <c r="I193" s="294">
        <v>89</v>
      </c>
      <c r="J193" s="294">
        <v>77</v>
      </c>
      <c r="K193" s="307">
        <f t="shared" si="10"/>
        <v>0.15584415584415584</v>
      </c>
      <c r="L193" s="308">
        <v>3405.36</v>
      </c>
      <c r="M193" s="308">
        <v>1260.47</v>
      </c>
      <c r="N193" s="307">
        <f t="shared" si="11"/>
        <v>1.7016589050116229</v>
      </c>
    </row>
    <row r="194" spans="1:14">
      <c r="A194" s="300" t="s">
        <v>2102</v>
      </c>
      <c r="B194" s="301" t="s">
        <v>1855</v>
      </c>
      <c r="C194" s="302">
        <v>7</v>
      </c>
      <c r="D194" s="303">
        <v>16</v>
      </c>
      <c r="E194" s="304">
        <f t="shared" si="8"/>
        <v>9</v>
      </c>
      <c r="F194" s="305">
        <v>159</v>
      </c>
      <c r="G194" s="306">
        <v>252</v>
      </c>
      <c r="H194" s="307">
        <f t="shared" si="9"/>
        <v>0.58490566037735847</v>
      </c>
      <c r="I194" s="294">
        <v>646</v>
      </c>
      <c r="J194" s="294">
        <v>547</v>
      </c>
      <c r="K194" s="307">
        <f t="shared" si="10"/>
        <v>0.18098720292504569</v>
      </c>
      <c r="L194" s="308">
        <v>397582.86000000004</v>
      </c>
      <c r="M194" s="308">
        <v>276954.63</v>
      </c>
      <c r="N194" s="307">
        <f t="shared" si="11"/>
        <v>0.43555231411007655</v>
      </c>
    </row>
    <row r="195" spans="1:14">
      <c r="A195" s="309" t="s">
        <v>2103</v>
      </c>
      <c r="B195" s="155" t="s">
        <v>1855</v>
      </c>
      <c r="C195" s="310">
        <v>240</v>
      </c>
      <c r="D195" s="154">
        <v>149</v>
      </c>
      <c r="E195" s="304">
        <f t="shared" ref="E195:E258" si="12">D195-C195</f>
        <v>-91</v>
      </c>
      <c r="F195" s="305">
        <v>48</v>
      </c>
      <c r="G195" s="306">
        <v>64</v>
      </c>
      <c r="H195" s="307">
        <f t="shared" ref="H195:H258" si="13">(G195-F195)/F195</f>
        <v>0.33333333333333331</v>
      </c>
      <c r="I195" s="294">
        <v>171</v>
      </c>
      <c r="J195" s="294">
        <v>148</v>
      </c>
      <c r="K195" s="307">
        <f t="shared" ref="K195:K258" si="14">(I195-J195)/J195</f>
        <v>0.1554054054054054</v>
      </c>
      <c r="L195" s="308">
        <v>36126.97</v>
      </c>
      <c r="M195" s="308">
        <v>57087.130000000005</v>
      </c>
      <c r="N195" s="307">
        <f t="shared" ref="N195:N258" si="15">(L195-M195)/M195</f>
        <v>-0.36716086445403723</v>
      </c>
    </row>
    <row r="196" spans="1:14">
      <c r="A196" s="300" t="s">
        <v>2104</v>
      </c>
      <c r="B196" s="301" t="s">
        <v>1860</v>
      </c>
      <c r="C196" s="302">
        <v>316</v>
      </c>
      <c r="D196" s="303">
        <v>287</v>
      </c>
      <c r="E196" s="304">
        <f t="shared" si="12"/>
        <v>-29</v>
      </c>
      <c r="F196" s="305">
        <v>222</v>
      </c>
      <c r="G196" s="306">
        <v>331</v>
      </c>
      <c r="H196" s="307">
        <f t="shared" si="13"/>
        <v>0.49099099099099097</v>
      </c>
      <c r="I196" s="294">
        <v>616</v>
      </c>
      <c r="J196" s="294">
        <v>522</v>
      </c>
      <c r="K196" s="307">
        <f t="shared" si="14"/>
        <v>0.18007662835249041</v>
      </c>
      <c r="L196" s="308">
        <v>55969.06</v>
      </c>
      <c r="M196" s="308">
        <v>58344.480000000003</v>
      </c>
      <c r="N196" s="307">
        <f t="shared" si="15"/>
        <v>-4.0713705906711403E-2</v>
      </c>
    </row>
    <row r="197" spans="1:14">
      <c r="A197" s="309" t="s">
        <v>2105</v>
      </c>
      <c r="B197" s="155" t="s">
        <v>1860</v>
      </c>
      <c r="C197" s="310">
        <v>520</v>
      </c>
      <c r="D197" s="154">
        <v>576</v>
      </c>
      <c r="E197" s="304">
        <f t="shared" si="12"/>
        <v>56</v>
      </c>
      <c r="F197" s="305">
        <v>127</v>
      </c>
      <c r="G197" s="306">
        <v>196</v>
      </c>
      <c r="H197" s="307">
        <f t="shared" si="13"/>
        <v>0.54330708661417326</v>
      </c>
      <c r="I197" s="294">
        <v>657</v>
      </c>
      <c r="J197" s="294">
        <v>599</v>
      </c>
      <c r="K197" s="307">
        <f t="shared" si="14"/>
        <v>9.6828046744574292E-2</v>
      </c>
      <c r="L197" s="308">
        <v>71193.580000000016</v>
      </c>
      <c r="M197" s="308">
        <v>76979.69</v>
      </c>
      <c r="N197" s="307">
        <f t="shared" si="15"/>
        <v>-7.5164111468882064E-2</v>
      </c>
    </row>
    <row r="198" spans="1:14">
      <c r="A198" s="300" t="s">
        <v>2106</v>
      </c>
      <c r="B198" s="301" t="s">
        <v>1858</v>
      </c>
      <c r="C198" s="302">
        <v>761</v>
      </c>
      <c r="D198" s="303">
        <v>665</v>
      </c>
      <c r="E198" s="304">
        <f t="shared" si="12"/>
        <v>-96</v>
      </c>
      <c r="F198" s="305">
        <v>15</v>
      </c>
      <c r="G198" s="306">
        <v>23</v>
      </c>
      <c r="H198" s="307">
        <f t="shared" si="13"/>
        <v>0.53333333333333333</v>
      </c>
      <c r="I198" s="294">
        <v>88</v>
      </c>
      <c r="J198" s="294">
        <v>70</v>
      </c>
      <c r="K198" s="307">
        <f t="shared" si="14"/>
        <v>0.25714285714285712</v>
      </c>
      <c r="L198" s="308">
        <v>2317.27</v>
      </c>
      <c r="M198" s="308">
        <v>4143.43</v>
      </c>
      <c r="N198" s="307">
        <f t="shared" si="15"/>
        <v>-0.44073629818773341</v>
      </c>
    </row>
    <row r="199" spans="1:14">
      <c r="A199" s="309" t="s">
        <v>2107</v>
      </c>
      <c r="B199" s="155" t="s">
        <v>1855</v>
      </c>
      <c r="C199" s="310">
        <v>41</v>
      </c>
      <c r="D199" s="154">
        <v>159</v>
      </c>
      <c r="E199" s="304">
        <f t="shared" si="12"/>
        <v>118</v>
      </c>
      <c r="F199" s="305">
        <v>112</v>
      </c>
      <c r="G199" s="306">
        <v>148</v>
      </c>
      <c r="H199" s="307">
        <f t="shared" si="13"/>
        <v>0.32142857142857145</v>
      </c>
      <c r="I199" s="294">
        <v>374</v>
      </c>
      <c r="J199" s="294">
        <v>323</v>
      </c>
      <c r="K199" s="307">
        <f t="shared" si="14"/>
        <v>0.15789473684210525</v>
      </c>
      <c r="L199" s="308">
        <v>240690.45</v>
      </c>
      <c r="M199" s="308">
        <v>204425.42</v>
      </c>
      <c r="N199" s="307">
        <f t="shared" si="15"/>
        <v>0.1773998067363638</v>
      </c>
    </row>
    <row r="200" spans="1:14">
      <c r="A200" s="300" t="s">
        <v>2108</v>
      </c>
      <c r="B200" s="301" t="s">
        <v>1860</v>
      </c>
      <c r="C200" s="302">
        <v>360</v>
      </c>
      <c r="D200" s="303">
        <v>374</v>
      </c>
      <c r="E200" s="304">
        <f t="shared" si="12"/>
        <v>14</v>
      </c>
      <c r="F200" s="305">
        <v>172</v>
      </c>
      <c r="G200" s="306">
        <v>250</v>
      </c>
      <c r="H200" s="307">
        <f t="shared" si="13"/>
        <v>0.45348837209302323</v>
      </c>
      <c r="I200" s="294">
        <v>581</v>
      </c>
      <c r="J200" s="294">
        <v>509</v>
      </c>
      <c r="K200" s="307">
        <f t="shared" si="14"/>
        <v>0.14145383104125736</v>
      </c>
      <c r="L200" s="308">
        <v>89237.27</v>
      </c>
      <c r="M200" s="308">
        <v>76919.39</v>
      </c>
      <c r="N200" s="307">
        <f t="shared" si="15"/>
        <v>0.16014011551573673</v>
      </c>
    </row>
    <row r="201" spans="1:14">
      <c r="A201" s="309" t="s">
        <v>2109</v>
      </c>
      <c r="B201" s="155" t="s">
        <v>1855</v>
      </c>
      <c r="C201" s="310">
        <v>25</v>
      </c>
      <c r="D201" s="154">
        <v>12</v>
      </c>
      <c r="E201" s="304">
        <f t="shared" si="12"/>
        <v>-13</v>
      </c>
      <c r="F201" s="305">
        <v>442</v>
      </c>
      <c r="G201" s="306">
        <v>674</v>
      </c>
      <c r="H201" s="307">
        <f t="shared" si="13"/>
        <v>0.52488687782805432</v>
      </c>
      <c r="I201" s="295">
        <v>2186</v>
      </c>
      <c r="J201" s="295">
        <v>1962</v>
      </c>
      <c r="K201" s="307">
        <f t="shared" si="14"/>
        <v>0.11416921508664628</v>
      </c>
      <c r="L201" s="308">
        <v>642435.39</v>
      </c>
      <c r="M201" s="308">
        <v>560985.17999999993</v>
      </c>
      <c r="N201" s="307">
        <f t="shared" si="15"/>
        <v>0.14519137564382734</v>
      </c>
    </row>
    <row r="202" spans="1:14">
      <c r="A202" s="300" t="s">
        <v>2110</v>
      </c>
      <c r="B202" s="301" t="s">
        <v>1855</v>
      </c>
      <c r="C202" s="302">
        <v>454</v>
      </c>
      <c r="D202" s="303">
        <v>560</v>
      </c>
      <c r="E202" s="304">
        <f t="shared" si="12"/>
        <v>106</v>
      </c>
      <c r="F202" s="305">
        <v>41</v>
      </c>
      <c r="G202" s="306">
        <v>48</v>
      </c>
      <c r="H202" s="307">
        <f t="shared" si="13"/>
        <v>0.17073170731707318</v>
      </c>
      <c r="I202" s="294">
        <v>88</v>
      </c>
      <c r="J202" s="294">
        <v>85</v>
      </c>
      <c r="K202" s="307">
        <f t="shared" si="14"/>
        <v>3.5294117647058823E-2</v>
      </c>
      <c r="L202" s="308">
        <v>2925.14</v>
      </c>
      <c r="M202" s="308">
        <v>2726.5699999999993</v>
      </c>
      <c r="N202" s="307">
        <f t="shared" si="15"/>
        <v>7.2827765287522661E-2</v>
      </c>
    </row>
    <row r="203" spans="1:14">
      <c r="A203" s="309" t="s">
        <v>2111</v>
      </c>
      <c r="B203" s="155" t="s">
        <v>1861</v>
      </c>
      <c r="C203" s="310">
        <v>227</v>
      </c>
      <c r="D203" s="154">
        <v>292</v>
      </c>
      <c r="E203" s="304">
        <f t="shared" si="12"/>
        <v>65</v>
      </c>
      <c r="F203" s="305">
        <v>15</v>
      </c>
      <c r="G203" s="306">
        <v>36</v>
      </c>
      <c r="H203" s="307">
        <f t="shared" si="13"/>
        <v>1.4</v>
      </c>
      <c r="I203" s="294">
        <v>240</v>
      </c>
      <c r="J203" s="294">
        <v>215</v>
      </c>
      <c r="K203" s="307">
        <f t="shared" si="14"/>
        <v>0.11627906976744186</v>
      </c>
      <c r="L203" s="308">
        <v>27932.39</v>
      </c>
      <c r="M203" s="308">
        <v>33067.33</v>
      </c>
      <c r="N203" s="307">
        <f t="shared" si="15"/>
        <v>-0.15528740905298377</v>
      </c>
    </row>
    <row r="204" spans="1:14">
      <c r="A204" s="300" t="s">
        <v>1965</v>
      </c>
      <c r="B204" s="301" t="s">
        <v>1855</v>
      </c>
      <c r="C204" s="302">
        <v>79</v>
      </c>
      <c r="D204" s="303">
        <v>143</v>
      </c>
      <c r="E204" s="304">
        <f t="shared" si="12"/>
        <v>64</v>
      </c>
      <c r="F204" s="305">
        <v>1186</v>
      </c>
      <c r="G204" s="305">
        <v>1750</v>
      </c>
      <c r="H204" s="307">
        <f t="shared" si="13"/>
        <v>0.47554806070826305</v>
      </c>
      <c r="I204" s="295">
        <v>5189</v>
      </c>
      <c r="J204" s="295">
        <v>4567</v>
      </c>
      <c r="K204" s="307">
        <f t="shared" si="14"/>
        <v>0.13619443836216336</v>
      </c>
      <c r="L204" s="308">
        <v>1671329.63</v>
      </c>
      <c r="M204" s="308">
        <v>1644663.75</v>
      </c>
      <c r="N204" s="307">
        <f t="shared" si="15"/>
        <v>1.6213575571298322E-2</v>
      </c>
    </row>
    <row r="205" spans="1:14">
      <c r="A205" s="309" t="s">
        <v>2112</v>
      </c>
      <c r="B205" s="155" t="s">
        <v>1859</v>
      </c>
      <c r="C205" s="310">
        <v>105</v>
      </c>
      <c r="D205" s="154">
        <v>46</v>
      </c>
      <c r="E205" s="304">
        <f t="shared" si="12"/>
        <v>-59</v>
      </c>
      <c r="F205" s="305">
        <v>230</v>
      </c>
      <c r="G205" s="306">
        <v>357</v>
      </c>
      <c r="H205" s="307">
        <f t="shared" si="13"/>
        <v>0.55217391304347829</v>
      </c>
      <c r="I205" s="294">
        <v>777</v>
      </c>
      <c r="J205" s="294">
        <v>661</v>
      </c>
      <c r="K205" s="307">
        <f t="shared" si="14"/>
        <v>0.17549167927382753</v>
      </c>
      <c r="L205" s="308">
        <v>63111.439999999995</v>
      </c>
      <c r="M205" s="308">
        <v>49537.919999999991</v>
      </c>
      <c r="N205" s="307">
        <f t="shared" si="15"/>
        <v>0.27400262263736563</v>
      </c>
    </row>
    <row r="206" spans="1:14">
      <c r="A206" s="300" t="s">
        <v>2113</v>
      </c>
      <c r="B206" s="301" t="s">
        <v>1860</v>
      </c>
      <c r="C206" s="302">
        <v>845</v>
      </c>
      <c r="D206" s="303">
        <v>849</v>
      </c>
      <c r="E206" s="304">
        <f t="shared" si="12"/>
        <v>4</v>
      </c>
      <c r="F206" s="305">
        <v>9</v>
      </c>
      <c r="G206" s="306">
        <v>14</v>
      </c>
      <c r="H206" s="307">
        <f t="shared" si="13"/>
        <v>0.55555555555555558</v>
      </c>
      <c r="I206" s="294">
        <v>43</v>
      </c>
      <c r="J206" s="294">
        <v>35</v>
      </c>
      <c r="K206" s="307">
        <f t="shared" si="14"/>
        <v>0.22857142857142856</v>
      </c>
      <c r="L206" s="308">
        <v>3147.8100000000004</v>
      </c>
      <c r="M206" s="308">
        <v>2395.67</v>
      </c>
      <c r="N206" s="307">
        <f t="shared" si="15"/>
        <v>0.31395809940434211</v>
      </c>
    </row>
    <row r="207" spans="1:14">
      <c r="A207" s="309" t="s">
        <v>2114</v>
      </c>
      <c r="B207" s="155" t="s">
        <v>1855</v>
      </c>
      <c r="C207" s="310">
        <v>9</v>
      </c>
      <c r="D207" s="154">
        <v>10</v>
      </c>
      <c r="E207" s="304">
        <f t="shared" si="12"/>
        <v>1</v>
      </c>
      <c r="F207" s="305">
        <v>12333</v>
      </c>
      <c r="G207" s="305">
        <v>17171</v>
      </c>
      <c r="H207" s="307">
        <f t="shared" si="13"/>
        <v>0.39228087245601234</v>
      </c>
      <c r="I207" s="295">
        <v>30359</v>
      </c>
      <c r="J207" s="295">
        <v>24564</v>
      </c>
      <c r="K207" s="307">
        <f t="shared" si="14"/>
        <v>0.23591434619768767</v>
      </c>
      <c r="L207" s="308">
        <v>17420744.07</v>
      </c>
      <c r="M207" s="308">
        <v>15597108.630000001</v>
      </c>
      <c r="N207" s="307">
        <f t="shared" si="15"/>
        <v>0.1169213783952468</v>
      </c>
    </row>
    <row r="208" spans="1:14">
      <c r="A208" s="300" t="s">
        <v>2115</v>
      </c>
      <c r="B208" s="301" t="s">
        <v>1860</v>
      </c>
      <c r="C208" s="302">
        <v>363</v>
      </c>
      <c r="D208" s="303">
        <v>354</v>
      </c>
      <c r="E208" s="304">
        <f t="shared" si="12"/>
        <v>-9</v>
      </c>
      <c r="F208" s="305">
        <v>168</v>
      </c>
      <c r="G208" s="306">
        <v>198</v>
      </c>
      <c r="H208" s="307">
        <f t="shared" si="13"/>
        <v>0.17857142857142858</v>
      </c>
      <c r="I208" s="294">
        <v>396</v>
      </c>
      <c r="J208" s="294">
        <v>362</v>
      </c>
      <c r="K208" s="307">
        <f t="shared" si="14"/>
        <v>9.3922651933701654E-2</v>
      </c>
      <c r="L208" s="308">
        <v>24922.940000000002</v>
      </c>
      <c r="M208" s="308">
        <v>22059.590000000004</v>
      </c>
      <c r="N208" s="307">
        <f t="shared" si="15"/>
        <v>0.12980068985869628</v>
      </c>
    </row>
    <row r="209" spans="1:14">
      <c r="A209" s="309" t="s">
        <v>2116</v>
      </c>
      <c r="B209" s="155" t="s">
        <v>1858</v>
      </c>
      <c r="C209" s="310">
        <v>527</v>
      </c>
      <c r="D209" s="154">
        <v>604</v>
      </c>
      <c r="E209" s="304">
        <f t="shared" si="12"/>
        <v>77</v>
      </c>
      <c r="F209" s="305">
        <v>107</v>
      </c>
      <c r="G209" s="306">
        <v>176</v>
      </c>
      <c r="H209" s="307">
        <f t="shared" si="13"/>
        <v>0.64485981308411211</v>
      </c>
      <c r="I209" s="294">
        <v>592</v>
      </c>
      <c r="J209" s="294">
        <v>513</v>
      </c>
      <c r="K209" s="307">
        <f t="shared" si="14"/>
        <v>0.15399610136452241</v>
      </c>
      <c r="L209" s="308">
        <v>33105.75</v>
      </c>
      <c r="M209" s="308">
        <v>54630.560000000005</v>
      </c>
      <c r="N209" s="307">
        <f t="shared" si="15"/>
        <v>-0.39400676105095761</v>
      </c>
    </row>
    <row r="210" spans="1:14">
      <c r="A210" s="300" t="s">
        <v>2117</v>
      </c>
      <c r="B210" s="301" t="s">
        <v>1855</v>
      </c>
      <c r="C210" s="302">
        <v>464</v>
      </c>
      <c r="D210" s="303">
        <v>478</v>
      </c>
      <c r="E210" s="304">
        <f t="shared" si="12"/>
        <v>14</v>
      </c>
      <c r="F210" s="305">
        <v>67</v>
      </c>
      <c r="G210" s="306">
        <v>111</v>
      </c>
      <c r="H210" s="307">
        <f t="shared" si="13"/>
        <v>0.65671641791044777</v>
      </c>
      <c r="I210" s="294">
        <v>250</v>
      </c>
      <c r="J210" s="294">
        <v>200</v>
      </c>
      <c r="K210" s="307">
        <f t="shared" si="14"/>
        <v>0.25</v>
      </c>
      <c r="L210" s="308">
        <v>36459.589999999997</v>
      </c>
      <c r="M210" s="308">
        <v>11337.619999999999</v>
      </c>
      <c r="N210" s="307">
        <f t="shared" si="15"/>
        <v>2.2158063156112129</v>
      </c>
    </row>
    <row r="211" spans="1:14">
      <c r="A211" s="309" t="s">
        <v>2118</v>
      </c>
      <c r="B211" s="155" t="s">
        <v>1860</v>
      </c>
      <c r="C211" s="310">
        <v>679</v>
      </c>
      <c r="D211" s="154">
        <v>655</v>
      </c>
      <c r="E211" s="304">
        <f t="shared" si="12"/>
        <v>-24</v>
      </c>
      <c r="F211" s="305">
        <v>26</v>
      </c>
      <c r="G211" s="306">
        <v>35</v>
      </c>
      <c r="H211" s="307">
        <f t="shared" si="13"/>
        <v>0.34615384615384615</v>
      </c>
      <c r="I211" s="294">
        <v>96</v>
      </c>
      <c r="J211" s="294">
        <v>90</v>
      </c>
      <c r="K211" s="307">
        <f t="shared" si="14"/>
        <v>6.6666666666666666E-2</v>
      </c>
      <c r="L211" s="308">
        <v>1631.8500000000001</v>
      </c>
      <c r="M211" s="308">
        <v>1454.7299999999998</v>
      </c>
      <c r="N211" s="307">
        <f t="shared" si="15"/>
        <v>0.12175455239116563</v>
      </c>
    </row>
    <row r="212" spans="1:14">
      <c r="A212" s="300" t="s">
        <v>2119</v>
      </c>
      <c r="B212" s="301" t="s">
        <v>1855</v>
      </c>
      <c r="C212" s="302">
        <v>270</v>
      </c>
      <c r="D212" s="303">
        <v>212</v>
      </c>
      <c r="E212" s="304">
        <f t="shared" si="12"/>
        <v>-58</v>
      </c>
      <c r="F212" s="305">
        <v>185</v>
      </c>
      <c r="G212" s="306">
        <v>276</v>
      </c>
      <c r="H212" s="307">
        <f t="shared" si="13"/>
        <v>0.49189189189189192</v>
      </c>
      <c r="I212" s="294">
        <v>786</v>
      </c>
      <c r="J212" s="294">
        <v>692</v>
      </c>
      <c r="K212" s="307">
        <f t="shared" si="14"/>
        <v>0.13583815028901733</v>
      </c>
      <c r="L212" s="308">
        <v>75791.319999999992</v>
      </c>
      <c r="M212" s="308">
        <v>81921.279999999999</v>
      </c>
      <c r="N212" s="307">
        <f t="shared" si="15"/>
        <v>-7.4827444102435983E-2</v>
      </c>
    </row>
    <row r="213" spans="1:14">
      <c r="A213" s="309" t="s">
        <v>2120</v>
      </c>
      <c r="B213" s="155" t="s">
        <v>1859</v>
      </c>
      <c r="C213" s="310">
        <v>262</v>
      </c>
      <c r="D213" s="154">
        <v>392</v>
      </c>
      <c r="E213" s="304">
        <f t="shared" si="12"/>
        <v>130</v>
      </c>
      <c r="F213" s="305">
        <v>48</v>
      </c>
      <c r="G213" s="306">
        <v>70</v>
      </c>
      <c r="H213" s="307">
        <f t="shared" si="13"/>
        <v>0.45833333333333331</v>
      </c>
      <c r="I213" s="294">
        <v>294</v>
      </c>
      <c r="J213" s="294">
        <v>270</v>
      </c>
      <c r="K213" s="307">
        <f t="shared" si="14"/>
        <v>8.8888888888888892E-2</v>
      </c>
      <c r="L213" s="308">
        <v>16770.310000000001</v>
      </c>
      <c r="M213" s="308">
        <v>23401.52</v>
      </c>
      <c r="N213" s="307">
        <f t="shared" si="15"/>
        <v>-0.28336663601338713</v>
      </c>
    </row>
    <row r="214" spans="1:14">
      <c r="A214" s="300" t="s">
        <v>2121</v>
      </c>
      <c r="B214" s="301" t="s">
        <v>1861</v>
      </c>
      <c r="C214" s="302">
        <v>188</v>
      </c>
      <c r="D214" s="303">
        <v>197</v>
      </c>
      <c r="E214" s="304">
        <f t="shared" si="12"/>
        <v>9</v>
      </c>
      <c r="F214" s="305">
        <v>324</v>
      </c>
      <c r="G214" s="306">
        <v>481</v>
      </c>
      <c r="H214" s="307">
        <f t="shared" si="13"/>
        <v>0.48456790123456789</v>
      </c>
      <c r="I214" s="295">
        <v>1351</v>
      </c>
      <c r="J214" s="295">
        <v>1202</v>
      </c>
      <c r="K214" s="307">
        <f t="shared" si="14"/>
        <v>0.12396006655574043</v>
      </c>
      <c r="L214" s="308">
        <v>240643.13999999996</v>
      </c>
      <c r="M214" s="308">
        <v>165587.72</v>
      </c>
      <c r="N214" s="307">
        <f t="shared" si="15"/>
        <v>0.45326682437562371</v>
      </c>
    </row>
    <row r="215" spans="1:14">
      <c r="A215" s="309" t="s">
        <v>2122</v>
      </c>
      <c r="B215" s="155" t="s">
        <v>1859</v>
      </c>
      <c r="C215" s="310">
        <v>90</v>
      </c>
      <c r="D215" s="154">
        <v>73</v>
      </c>
      <c r="E215" s="304">
        <f t="shared" si="12"/>
        <v>-17</v>
      </c>
      <c r="F215" s="305">
        <v>1832</v>
      </c>
      <c r="G215" s="305">
        <v>2422</v>
      </c>
      <c r="H215" s="307">
        <f t="shared" si="13"/>
        <v>0.32205240174672489</v>
      </c>
      <c r="I215" s="295">
        <v>5142</v>
      </c>
      <c r="J215" s="295">
        <v>4515</v>
      </c>
      <c r="K215" s="307">
        <f t="shared" si="14"/>
        <v>0.1388704318936877</v>
      </c>
      <c r="L215" s="308">
        <v>1467200.4399999997</v>
      </c>
      <c r="M215" s="308">
        <v>1660889.6700000002</v>
      </c>
      <c r="N215" s="307">
        <f t="shared" si="15"/>
        <v>-0.11661775824037754</v>
      </c>
    </row>
    <row r="216" spans="1:14">
      <c r="A216" s="300" t="s">
        <v>2123</v>
      </c>
      <c r="B216" s="301" t="s">
        <v>1886</v>
      </c>
      <c r="C216" s="302">
        <v>112</v>
      </c>
      <c r="D216" s="303">
        <v>765</v>
      </c>
      <c r="E216" s="304">
        <f t="shared" si="12"/>
        <v>653</v>
      </c>
      <c r="F216" s="305">
        <v>59</v>
      </c>
      <c r="G216" s="306">
        <v>74</v>
      </c>
      <c r="H216" s="307">
        <f t="shared" si="13"/>
        <v>0.25423728813559321</v>
      </c>
      <c r="I216" s="294">
        <v>187</v>
      </c>
      <c r="J216" s="294">
        <v>166</v>
      </c>
      <c r="K216" s="307">
        <f t="shared" si="14"/>
        <v>0.12650602409638553</v>
      </c>
      <c r="L216" s="308">
        <v>9641.98</v>
      </c>
      <c r="M216" s="308">
        <v>5786.5700000000006</v>
      </c>
      <c r="N216" s="307">
        <f t="shared" si="15"/>
        <v>0.66626861854259056</v>
      </c>
    </row>
    <row r="217" spans="1:14">
      <c r="A217" s="309" t="s">
        <v>2124</v>
      </c>
      <c r="B217" s="155" t="s">
        <v>1856</v>
      </c>
      <c r="C217" s="310">
        <v>112</v>
      </c>
      <c r="D217" s="154">
        <v>459</v>
      </c>
      <c r="E217" s="304">
        <f t="shared" si="12"/>
        <v>347</v>
      </c>
      <c r="F217" s="305">
        <v>18</v>
      </c>
      <c r="G217" s="306">
        <v>41</v>
      </c>
      <c r="H217" s="307">
        <f t="shared" si="13"/>
        <v>1.2777777777777777</v>
      </c>
      <c r="I217" s="294">
        <v>106</v>
      </c>
      <c r="J217" s="294">
        <v>80</v>
      </c>
      <c r="K217" s="307">
        <f t="shared" si="14"/>
        <v>0.32500000000000001</v>
      </c>
      <c r="L217" s="308">
        <v>12111.390000000001</v>
      </c>
      <c r="M217" s="308">
        <v>12287.330000000002</v>
      </c>
      <c r="N217" s="307">
        <f t="shared" si="15"/>
        <v>-1.4318814583803029E-2</v>
      </c>
    </row>
    <row r="218" spans="1:14">
      <c r="A218" s="300" t="s">
        <v>2125</v>
      </c>
      <c r="B218" s="301" t="s">
        <v>1855</v>
      </c>
      <c r="C218" s="302">
        <v>598</v>
      </c>
      <c r="D218" s="303">
        <v>587</v>
      </c>
      <c r="E218" s="304">
        <f t="shared" si="12"/>
        <v>-11</v>
      </c>
      <c r="F218" s="305">
        <v>38</v>
      </c>
      <c r="G218" s="306">
        <v>53</v>
      </c>
      <c r="H218" s="307">
        <f t="shared" si="13"/>
        <v>0.39473684210526316</v>
      </c>
      <c r="I218" s="294">
        <v>103</v>
      </c>
      <c r="J218" s="294">
        <v>84</v>
      </c>
      <c r="K218" s="307">
        <f t="shared" si="14"/>
        <v>0.22619047619047619</v>
      </c>
      <c r="L218" s="308">
        <v>11875.920000000002</v>
      </c>
      <c r="M218" s="308">
        <v>14402.410000000002</v>
      </c>
      <c r="N218" s="307">
        <f t="shared" si="15"/>
        <v>-0.17542133573478325</v>
      </c>
    </row>
    <row r="219" spans="1:14">
      <c r="A219" s="309" t="s">
        <v>2126</v>
      </c>
      <c r="B219" s="155" t="s">
        <v>1860</v>
      </c>
      <c r="C219" s="310">
        <v>327</v>
      </c>
      <c r="D219" s="154">
        <v>457</v>
      </c>
      <c r="E219" s="304">
        <f t="shared" si="12"/>
        <v>130</v>
      </c>
      <c r="F219" s="305">
        <v>14</v>
      </c>
      <c r="G219" s="306">
        <v>35</v>
      </c>
      <c r="H219" s="307">
        <f t="shared" si="13"/>
        <v>1.5</v>
      </c>
      <c r="I219" s="294">
        <v>98</v>
      </c>
      <c r="J219" s="294">
        <v>73</v>
      </c>
      <c r="K219" s="307">
        <f t="shared" si="14"/>
        <v>0.34246575342465752</v>
      </c>
      <c r="L219" s="308">
        <v>8746.06</v>
      </c>
      <c r="M219" s="308">
        <v>3554.18</v>
      </c>
      <c r="N219" s="307">
        <f t="shared" si="15"/>
        <v>1.4607813898001787</v>
      </c>
    </row>
    <row r="220" spans="1:14">
      <c r="A220" s="300" t="s">
        <v>2127</v>
      </c>
      <c r="B220" s="301" t="s">
        <v>1860</v>
      </c>
      <c r="C220" s="302">
        <v>665</v>
      </c>
      <c r="D220" s="303">
        <v>650</v>
      </c>
      <c r="E220" s="304">
        <f t="shared" si="12"/>
        <v>-15</v>
      </c>
      <c r="F220" s="305">
        <v>28</v>
      </c>
      <c r="G220" s="306">
        <v>41</v>
      </c>
      <c r="H220" s="307">
        <f t="shared" si="13"/>
        <v>0.4642857142857143</v>
      </c>
      <c r="I220" s="294">
        <v>95</v>
      </c>
      <c r="J220" s="294">
        <v>82</v>
      </c>
      <c r="K220" s="307">
        <f t="shared" si="14"/>
        <v>0.15853658536585366</v>
      </c>
      <c r="L220" s="308">
        <v>5290.61</v>
      </c>
      <c r="M220" s="308">
        <v>5840.7100000000009</v>
      </c>
      <c r="N220" s="307">
        <f t="shared" si="15"/>
        <v>-9.4183755057176466E-2</v>
      </c>
    </row>
    <row r="221" spans="1:14">
      <c r="A221" s="309" t="s">
        <v>2128</v>
      </c>
      <c r="B221" s="155" t="s">
        <v>1860</v>
      </c>
      <c r="C221" s="310">
        <v>389</v>
      </c>
      <c r="D221" s="154">
        <v>452</v>
      </c>
      <c r="E221" s="304">
        <f t="shared" si="12"/>
        <v>63</v>
      </c>
      <c r="F221" s="305">
        <v>103</v>
      </c>
      <c r="G221" s="306">
        <v>149</v>
      </c>
      <c r="H221" s="307">
        <f t="shared" si="13"/>
        <v>0.44660194174757284</v>
      </c>
      <c r="I221" s="294">
        <v>410</v>
      </c>
      <c r="J221" s="294">
        <v>372</v>
      </c>
      <c r="K221" s="307">
        <f t="shared" si="14"/>
        <v>0.10215053763440861</v>
      </c>
      <c r="L221" s="308">
        <v>42580.71</v>
      </c>
      <c r="M221" s="308">
        <v>42309.02</v>
      </c>
      <c r="N221" s="307">
        <f t="shared" si="15"/>
        <v>6.4215621160689223E-3</v>
      </c>
    </row>
    <row r="222" spans="1:14">
      <c r="A222" s="300" t="s">
        <v>2129</v>
      </c>
      <c r="B222" s="301" t="s">
        <v>1859</v>
      </c>
      <c r="C222" s="302">
        <v>656</v>
      </c>
      <c r="D222" s="303">
        <v>438</v>
      </c>
      <c r="E222" s="304">
        <f t="shared" si="12"/>
        <v>-218</v>
      </c>
      <c r="F222" s="305">
        <v>38</v>
      </c>
      <c r="G222" s="306">
        <v>54</v>
      </c>
      <c r="H222" s="307">
        <f t="shared" si="13"/>
        <v>0.42105263157894735</v>
      </c>
      <c r="I222" s="294">
        <v>101</v>
      </c>
      <c r="J222" s="294">
        <v>88</v>
      </c>
      <c r="K222" s="307">
        <f t="shared" si="14"/>
        <v>0.14772727272727273</v>
      </c>
      <c r="L222" s="308">
        <v>2383.5600000000004</v>
      </c>
      <c r="M222" s="308">
        <v>563.77</v>
      </c>
      <c r="N222" s="307">
        <f t="shared" si="15"/>
        <v>3.2278943540805658</v>
      </c>
    </row>
    <row r="223" spans="1:14">
      <c r="A223" s="309" t="s">
        <v>2130</v>
      </c>
      <c r="B223" s="155" t="s">
        <v>1886</v>
      </c>
      <c r="C223" s="310">
        <v>626</v>
      </c>
      <c r="D223" s="154">
        <v>658</v>
      </c>
      <c r="E223" s="304">
        <f t="shared" si="12"/>
        <v>32</v>
      </c>
      <c r="F223" s="305">
        <v>67</v>
      </c>
      <c r="G223" s="306">
        <v>98</v>
      </c>
      <c r="H223" s="307">
        <f t="shared" si="13"/>
        <v>0.46268656716417911</v>
      </c>
      <c r="I223" s="294">
        <v>228</v>
      </c>
      <c r="J223" s="294">
        <v>198</v>
      </c>
      <c r="K223" s="307">
        <f t="shared" si="14"/>
        <v>0.15151515151515152</v>
      </c>
      <c r="L223" s="308">
        <v>5022.92</v>
      </c>
      <c r="M223" s="308">
        <v>4170.09</v>
      </c>
      <c r="N223" s="307">
        <f t="shared" si="15"/>
        <v>0.20451117361975399</v>
      </c>
    </row>
    <row r="224" spans="1:14">
      <c r="A224" s="300" t="s">
        <v>2131</v>
      </c>
      <c r="B224" s="301" t="s">
        <v>1886</v>
      </c>
      <c r="C224" s="302">
        <v>470</v>
      </c>
      <c r="D224" s="303">
        <v>704</v>
      </c>
      <c r="E224" s="304">
        <f t="shared" si="12"/>
        <v>234</v>
      </c>
      <c r="F224" s="305">
        <v>43</v>
      </c>
      <c r="G224" s="306">
        <v>67</v>
      </c>
      <c r="H224" s="307">
        <f t="shared" si="13"/>
        <v>0.55813953488372092</v>
      </c>
      <c r="I224" s="294">
        <v>102</v>
      </c>
      <c r="J224" s="294">
        <v>78</v>
      </c>
      <c r="K224" s="307">
        <f t="shared" si="14"/>
        <v>0.30769230769230771</v>
      </c>
      <c r="L224" s="308">
        <v>9929.68</v>
      </c>
      <c r="M224" s="308">
        <v>9805.4500000000007</v>
      </c>
      <c r="N224" s="307">
        <f t="shared" si="15"/>
        <v>1.2669484827315376E-2</v>
      </c>
    </row>
    <row r="225" spans="1:14">
      <c r="A225" s="309" t="s">
        <v>2132</v>
      </c>
      <c r="B225" s="155" t="s">
        <v>1860</v>
      </c>
      <c r="C225" s="310">
        <v>522</v>
      </c>
      <c r="D225" s="154">
        <v>561</v>
      </c>
      <c r="E225" s="304">
        <f t="shared" si="12"/>
        <v>39</v>
      </c>
      <c r="F225" s="305">
        <v>18</v>
      </c>
      <c r="G225" s="306">
        <v>36</v>
      </c>
      <c r="H225" s="307">
        <f t="shared" si="13"/>
        <v>1</v>
      </c>
      <c r="I225" s="294">
        <v>509</v>
      </c>
      <c r="J225" s="294">
        <v>493</v>
      </c>
      <c r="K225" s="307">
        <f t="shared" si="14"/>
        <v>3.2454361054766734E-2</v>
      </c>
      <c r="L225" s="308">
        <v>28013.260000000002</v>
      </c>
      <c r="M225" s="308">
        <v>22907.289999999997</v>
      </c>
      <c r="N225" s="307">
        <f t="shared" si="15"/>
        <v>0.22289716505095128</v>
      </c>
    </row>
    <row r="226" spans="1:14">
      <c r="A226" s="300" t="s">
        <v>2133</v>
      </c>
      <c r="B226" s="301" t="s">
        <v>1858</v>
      </c>
      <c r="C226" s="302">
        <v>817</v>
      </c>
      <c r="D226" s="303">
        <v>839</v>
      </c>
      <c r="E226" s="304">
        <f t="shared" si="12"/>
        <v>22</v>
      </c>
      <c r="F226" s="305">
        <v>8</v>
      </c>
      <c r="G226" s="306">
        <v>38</v>
      </c>
      <c r="H226" s="307">
        <f t="shared" si="13"/>
        <v>3.75</v>
      </c>
      <c r="I226" s="294">
        <v>127</v>
      </c>
      <c r="J226" s="294">
        <v>84</v>
      </c>
      <c r="K226" s="307">
        <f t="shared" si="14"/>
        <v>0.51190476190476186</v>
      </c>
      <c r="L226" s="308">
        <v>51040.35</v>
      </c>
      <c r="M226" s="308">
        <v>124622.25</v>
      </c>
      <c r="N226" s="307">
        <f t="shared" si="15"/>
        <v>-0.59043950819376145</v>
      </c>
    </row>
    <row r="227" spans="1:14">
      <c r="A227" s="309" t="s">
        <v>2134</v>
      </c>
      <c r="B227" s="155" t="s">
        <v>1855</v>
      </c>
      <c r="C227" s="310">
        <v>559</v>
      </c>
      <c r="D227" s="154">
        <v>465</v>
      </c>
      <c r="E227" s="304">
        <f t="shared" si="12"/>
        <v>-94</v>
      </c>
      <c r="F227" s="305">
        <v>23</v>
      </c>
      <c r="G227" s="306">
        <v>50</v>
      </c>
      <c r="H227" s="307">
        <f t="shared" si="13"/>
        <v>1.173913043478261</v>
      </c>
      <c r="I227" s="294">
        <v>156</v>
      </c>
      <c r="J227" s="294">
        <v>132</v>
      </c>
      <c r="K227" s="307">
        <f t="shared" si="14"/>
        <v>0.18181818181818182</v>
      </c>
      <c r="L227" s="308">
        <v>8269.56</v>
      </c>
      <c r="M227" s="308">
        <v>8091.68</v>
      </c>
      <c r="N227" s="307">
        <f t="shared" si="15"/>
        <v>2.1983073972277598E-2</v>
      </c>
    </row>
    <row r="228" spans="1:14">
      <c r="A228" s="300" t="s">
        <v>2135</v>
      </c>
      <c r="B228" s="301" t="s">
        <v>1860</v>
      </c>
      <c r="C228" s="302">
        <v>570</v>
      </c>
      <c r="D228" s="303">
        <v>550</v>
      </c>
      <c r="E228" s="304">
        <f t="shared" si="12"/>
        <v>-20</v>
      </c>
      <c r="F228" s="305">
        <v>248</v>
      </c>
      <c r="G228" s="306">
        <v>340</v>
      </c>
      <c r="H228" s="307">
        <f t="shared" si="13"/>
        <v>0.37096774193548387</v>
      </c>
      <c r="I228" s="294">
        <v>582</v>
      </c>
      <c r="J228" s="294">
        <v>487</v>
      </c>
      <c r="K228" s="307">
        <f t="shared" si="14"/>
        <v>0.19507186858316222</v>
      </c>
      <c r="L228" s="308">
        <v>26528.42</v>
      </c>
      <c r="M228" s="308">
        <v>29911.839999999997</v>
      </c>
      <c r="N228" s="307">
        <f t="shared" si="15"/>
        <v>-0.11311306826995593</v>
      </c>
    </row>
    <row r="229" spans="1:14">
      <c r="A229" s="309" t="s">
        <v>2136</v>
      </c>
      <c r="B229" s="155" t="s">
        <v>1855</v>
      </c>
      <c r="C229" s="310">
        <v>647</v>
      </c>
      <c r="D229" s="154">
        <v>662</v>
      </c>
      <c r="E229" s="304">
        <f t="shared" si="12"/>
        <v>15</v>
      </c>
      <c r="F229" s="305">
        <v>109</v>
      </c>
      <c r="G229" s="306">
        <v>145</v>
      </c>
      <c r="H229" s="307">
        <f t="shared" si="13"/>
        <v>0.33027522935779818</v>
      </c>
      <c r="I229" s="294">
        <v>235</v>
      </c>
      <c r="J229" s="294">
        <v>197</v>
      </c>
      <c r="K229" s="307">
        <f t="shared" si="14"/>
        <v>0.19289340101522842</v>
      </c>
      <c r="L229" s="308">
        <v>14881.07</v>
      </c>
      <c r="M229" s="308">
        <v>7775.9499999999989</v>
      </c>
      <c r="N229" s="307">
        <f t="shared" si="15"/>
        <v>0.91373015515789091</v>
      </c>
    </row>
    <row r="230" spans="1:14">
      <c r="A230" s="300" t="s">
        <v>2137</v>
      </c>
      <c r="B230" s="301" t="s">
        <v>1861</v>
      </c>
      <c r="C230" s="302">
        <v>477</v>
      </c>
      <c r="D230" s="303">
        <v>475</v>
      </c>
      <c r="E230" s="304">
        <f t="shared" si="12"/>
        <v>-2</v>
      </c>
      <c r="F230" s="305">
        <v>17</v>
      </c>
      <c r="G230" s="306">
        <v>30</v>
      </c>
      <c r="H230" s="307">
        <f t="shared" si="13"/>
        <v>0.76470588235294112</v>
      </c>
      <c r="I230" s="294">
        <v>120</v>
      </c>
      <c r="J230" s="294">
        <v>115</v>
      </c>
      <c r="K230" s="307">
        <f t="shared" si="14"/>
        <v>4.3478260869565216E-2</v>
      </c>
      <c r="L230" s="308">
        <v>3131.05</v>
      </c>
      <c r="M230" s="308">
        <v>16693.669999999998</v>
      </c>
      <c r="N230" s="307">
        <f t="shared" si="15"/>
        <v>-0.81244088328090824</v>
      </c>
    </row>
    <row r="231" spans="1:14">
      <c r="A231" s="309" t="s">
        <v>2138</v>
      </c>
      <c r="B231" s="155" t="s">
        <v>1860</v>
      </c>
      <c r="C231" s="310">
        <v>112</v>
      </c>
      <c r="D231" s="154">
        <v>391</v>
      </c>
      <c r="E231" s="304">
        <f t="shared" si="12"/>
        <v>279</v>
      </c>
      <c r="F231" s="305">
        <v>325</v>
      </c>
      <c r="G231" s="306">
        <v>471</v>
      </c>
      <c r="H231" s="307">
        <f t="shared" si="13"/>
        <v>0.44923076923076921</v>
      </c>
      <c r="I231" s="294">
        <v>909</v>
      </c>
      <c r="J231" s="294">
        <v>772</v>
      </c>
      <c r="K231" s="307">
        <f t="shared" si="14"/>
        <v>0.17746113989637305</v>
      </c>
      <c r="L231" s="308">
        <v>113170.81</v>
      </c>
      <c r="M231" s="308">
        <v>83202.7</v>
      </c>
      <c r="N231" s="307">
        <f t="shared" si="15"/>
        <v>0.36018194121104247</v>
      </c>
    </row>
    <row r="232" spans="1:14">
      <c r="A232" s="300" t="s">
        <v>2139</v>
      </c>
      <c r="B232" s="301" t="s">
        <v>1859</v>
      </c>
      <c r="C232" s="302">
        <v>628</v>
      </c>
      <c r="D232" s="303">
        <v>506</v>
      </c>
      <c r="E232" s="304">
        <f t="shared" si="12"/>
        <v>-122</v>
      </c>
      <c r="F232" s="305">
        <v>19</v>
      </c>
      <c r="G232" s="306">
        <v>41</v>
      </c>
      <c r="H232" s="307">
        <f t="shared" si="13"/>
        <v>1.1578947368421053</v>
      </c>
      <c r="I232" s="294">
        <v>145</v>
      </c>
      <c r="J232" s="294">
        <v>133</v>
      </c>
      <c r="K232" s="307">
        <f t="shared" si="14"/>
        <v>9.0225563909774431E-2</v>
      </c>
      <c r="L232" s="308">
        <v>3089.86</v>
      </c>
      <c r="M232" s="308">
        <v>20370</v>
      </c>
      <c r="N232" s="307">
        <f t="shared" si="15"/>
        <v>-0.84831320569464896</v>
      </c>
    </row>
    <row r="233" spans="1:14">
      <c r="A233" s="309" t="s">
        <v>2140</v>
      </c>
      <c r="B233" s="155" t="s">
        <v>1858</v>
      </c>
      <c r="C233" s="310">
        <v>769</v>
      </c>
      <c r="D233" s="154">
        <v>738</v>
      </c>
      <c r="E233" s="304">
        <f t="shared" si="12"/>
        <v>-31</v>
      </c>
      <c r="F233" s="305">
        <v>38</v>
      </c>
      <c r="G233" s="306">
        <v>59</v>
      </c>
      <c r="H233" s="307">
        <f t="shared" si="13"/>
        <v>0.55263157894736847</v>
      </c>
      <c r="I233" s="294">
        <v>146</v>
      </c>
      <c r="J233" s="294">
        <v>118</v>
      </c>
      <c r="K233" s="307">
        <f t="shared" si="14"/>
        <v>0.23728813559322035</v>
      </c>
      <c r="L233" s="308">
        <v>2654.67</v>
      </c>
      <c r="M233" s="308">
        <v>24640.410000000003</v>
      </c>
      <c r="N233" s="307">
        <f t="shared" si="15"/>
        <v>-0.89226356217286973</v>
      </c>
    </row>
    <row r="234" spans="1:14">
      <c r="A234" s="300" t="s">
        <v>1872</v>
      </c>
      <c r="B234" s="301" t="s">
        <v>1855</v>
      </c>
      <c r="C234" s="302">
        <v>172</v>
      </c>
      <c r="D234" s="303">
        <v>145</v>
      </c>
      <c r="E234" s="304">
        <f t="shared" si="12"/>
        <v>-27</v>
      </c>
      <c r="F234" s="305">
        <v>711</v>
      </c>
      <c r="G234" s="305">
        <v>1067</v>
      </c>
      <c r="H234" s="307">
        <f t="shared" si="13"/>
        <v>0.5007032348804501</v>
      </c>
      <c r="I234" s="295">
        <v>3076</v>
      </c>
      <c r="J234" s="295">
        <v>2723</v>
      </c>
      <c r="K234" s="307">
        <f t="shared" si="14"/>
        <v>0.12963643040763864</v>
      </c>
      <c r="L234" s="308">
        <v>1025376.3</v>
      </c>
      <c r="M234" s="308">
        <v>952126.14</v>
      </c>
      <c r="N234" s="307">
        <f t="shared" si="15"/>
        <v>7.6933251722298091E-2</v>
      </c>
    </row>
    <row r="235" spans="1:14">
      <c r="A235" s="309" t="s">
        <v>2141</v>
      </c>
      <c r="B235" s="155" t="s">
        <v>1886</v>
      </c>
      <c r="C235" s="310">
        <v>767</v>
      </c>
      <c r="D235" s="154">
        <v>778</v>
      </c>
      <c r="E235" s="304">
        <f t="shared" si="12"/>
        <v>11</v>
      </c>
      <c r="F235" s="305">
        <v>58</v>
      </c>
      <c r="G235" s="306">
        <v>74</v>
      </c>
      <c r="H235" s="307">
        <f t="shared" si="13"/>
        <v>0.27586206896551724</v>
      </c>
      <c r="I235" s="294">
        <v>159</v>
      </c>
      <c r="J235" s="294">
        <v>138</v>
      </c>
      <c r="K235" s="307">
        <f t="shared" si="14"/>
        <v>0.15217391304347827</v>
      </c>
      <c r="L235" s="308">
        <v>3050.7200000000007</v>
      </c>
      <c r="M235" s="308">
        <v>1248.3</v>
      </c>
      <c r="N235" s="307">
        <f t="shared" si="15"/>
        <v>1.4438997035968923</v>
      </c>
    </row>
    <row r="236" spans="1:14">
      <c r="A236" s="300" t="s">
        <v>2142</v>
      </c>
      <c r="B236" s="301" t="s">
        <v>1860</v>
      </c>
      <c r="C236" s="302">
        <v>353</v>
      </c>
      <c r="D236" s="303">
        <v>161</v>
      </c>
      <c r="E236" s="304">
        <f t="shared" si="12"/>
        <v>-192</v>
      </c>
      <c r="F236" s="305">
        <v>64</v>
      </c>
      <c r="G236" s="306">
        <v>91</v>
      </c>
      <c r="H236" s="307">
        <f t="shared" si="13"/>
        <v>0.421875</v>
      </c>
      <c r="I236" s="294">
        <v>270</v>
      </c>
      <c r="J236" s="294">
        <v>237</v>
      </c>
      <c r="K236" s="307">
        <f t="shared" si="14"/>
        <v>0.13924050632911392</v>
      </c>
      <c r="L236" s="308">
        <v>11333.76</v>
      </c>
      <c r="M236" s="308">
        <v>15596.94</v>
      </c>
      <c r="N236" s="307">
        <f t="shared" si="15"/>
        <v>-0.27333438482163808</v>
      </c>
    </row>
    <row r="237" spans="1:14">
      <c r="A237" s="309" t="s">
        <v>2143</v>
      </c>
      <c r="B237" s="155" t="s">
        <v>1860</v>
      </c>
      <c r="C237" s="310">
        <v>446</v>
      </c>
      <c r="D237" s="154">
        <v>112</v>
      </c>
      <c r="E237" s="304">
        <f t="shared" si="12"/>
        <v>-334</v>
      </c>
      <c r="F237" s="305">
        <v>134</v>
      </c>
      <c r="G237" s="306">
        <v>166</v>
      </c>
      <c r="H237" s="307">
        <f t="shared" si="13"/>
        <v>0.23880597014925373</v>
      </c>
      <c r="I237" s="294">
        <v>320</v>
      </c>
      <c r="J237" s="294">
        <v>293</v>
      </c>
      <c r="K237" s="307">
        <f t="shared" si="14"/>
        <v>9.2150170648464161E-2</v>
      </c>
      <c r="L237" s="308">
        <v>41784.790000000008</v>
      </c>
      <c r="M237" s="308">
        <v>31519.629999999997</v>
      </c>
      <c r="N237" s="307">
        <f t="shared" si="15"/>
        <v>0.32567514276024218</v>
      </c>
    </row>
    <row r="238" spans="1:14">
      <c r="A238" s="300" t="s">
        <v>2144</v>
      </c>
      <c r="B238" s="301" t="s">
        <v>1861</v>
      </c>
      <c r="C238" s="302">
        <v>253</v>
      </c>
      <c r="D238" s="303">
        <v>156</v>
      </c>
      <c r="E238" s="304">
        <f t="shared" si="12"/>
        <v>-97</v>
      </c>
      <c r="F238" s="305">
        <v>109</v>
      </c>
      <c r="G238" s="306">
        <v>148</v>
      </c>
      <c r="H238" s="307">
        <f t="shared" si="13"/>
        <v>0.3577981651376147</v>
      </c>
      <c r="I238" s="294">
        <v>517</v>
      </c>
      <c r="J238" s="294">
        <v>462</v>
      </c>
      <c r="K238" s="307">
        <f t="shared" si="14"/>
        <v>0.11904761904761904</v>
      </c>
      <c r="L238" s="308">
        <v>179403.99000000002</v>
      </c>
      <c r="M238" s="308">
        <v>187380.76</v>
      </c>
      <c r="N238" s="307">
        <f t="shared" si="15"/>
        <v>-4.2569845484669765E-2</v>
      </c>
    </row>
    <row r="239" spans="1:14">
      <c r="A239" s="309" t="s">
        <v>2145</v>
      </c>
      <c r="B239" s="155" t="s">
        <v>1856</v>
      </c>
      <c r="C239" s="310">
        <v>112</v>
      </c>
      <c r="D239" s="154">
        <v>744</v>
      </c>
      <c r="E239" s="304">
        <f t="shared" si="12"/>
        <v>632</v>
      </c>
      <c r="F239" s="305">
        <v>40</v>
      </c>
      <c r="G239" s="306">
        <v>72</v>
      </c>
      <c r="H239" s="307">
        <f t="shared" si="13"/>
        <v>0.8</v>
      </c>
      <c r="I239" s="294">
        <v>225</v>
      </c>
      <c r="J239" s="294">
        <v>189</v>
      </c>
      <c r="K239" s="307">
        <f t="shared" si="14"/>
        <v>0.19047619047619047</v>
      </c>
      <c r="L239" s="308">
        <v>6052.130000000001</v>
      </c>
      <c r="M239" s="308">
        <v>6016.35</v>
      </c>
      <c r="N239" s="307">
        <f t="shared" si="15"/>
        <v>5.9471274111380906E-3</v>
      </c>
    </row>
    <row r="240" spans="1:14">
      <c r="A240" s="300" t="s">
        <v>2146</v>
      </c>
      <c r="B240" s="301" t="s">
        <v>1855</v>
      </c>
      <c r="C240" s="302">
        <v>501</v>
      </c>
      <c r="D240" s="303">
        <v>508</v>
      </c>
      <c r="E240" s="304">
        <f t="shared" si="12"/>
        <v>7</v>
      </c>
      <c r="F240" s="305">
        <v>31</v>
      </c>
      <c r="G240" s="306">
        <v>77</v>
      </c>
      <c r="H240" s="307">
        <f t="shared" si="13"/>
        <v>1.4838709677419355</v>
      </c>
      <c r="I240" s="294">
        <v>181</v>
      </c>
      <c r="J240" s="294">
        <v>129</v>
      </c>
      <c r="K240" s="307">
        <f t="shared" si="14"/>
        <v>0.40310077519379844</v>
      </c>
      <c r="L240" s="308">
        <v>16308.44</v>
      </c>
      <c r="M240" s="308">
        <v>15420.36</v>
      </c>
      <c r="N240" s="307">
        <f t="shared" si="15"/>
        <v>5.759139215945671E-2</v>
      </c>
    </row>
    <row r="241" spans="1:14">
      <c r="A241" s="309" t="s">
        <v>2147</v>
      </c>
      <c r="B241" s="155" t="s">
        <v>1856</v>
      </c>
      <c r="C241" s="310">
        <v>814</v>
      </c>
      <c r="D241" s="154">
        <v>818</v>
      </c>
      <c r="E241" s="304">
        <f t="shared" si="12"/>
        <v>4</v>
      </c>
      <c r="F241" s="305">
        <v>52</v>
      </c>
      <c r="G241" s="306">
        <v>68</v>
      </c>
      <c r="H241" s="307">
        <f t="shared" si="13"/>
        <v>0.30769230769230771</v>
      </c>
      <c r="I241" s="294">
        <v>151</v>
      </c>
      <c r="J241" s="294">
        <v>132</v>
      </c>
      <c r="K241" s="307">
        <f t="shared" si="14"/>
        <v>0.14393939393939395</v>
      </c>
      <c r="L241" s="308">
        <v>7381.41</v>
      </c>
      <c r="M241" s="308">
        <v>15804.759999999998</v>
      </c>
      <c r="N241" s="307">
        <f t="shared" si="15"/>
        <v>-0.53296285422872602</v>
      </c>
    </row>
    <row r="242" spans="1:14">
      <c r="A242" s="300" t="s">
        <v>1915</v>
      </c>
      <c r="B242" s="301" t="s">
        <v>1886</v>
      </c>
      <c r="C242" s="302">
        <v>168</v>
      </c>
      <c r="D242" s="303">
        <v>192</v>
      </c>
      <c r="E242" s="304">
        <f t="shared" si="12"/>
        <v>24</v>
      </c>
      <c r="F242" s="305">
        <v>982</v>
      </c>
      <c r="G242" s="305">
        <v>1263</v>
      </c>
      <c r="H242" s="307">
        <f t="shared" si="13"/>
        <v>0.28615071283095722</v>
      </c>
      <c r="I242" s="295">
        <v>2277</v>
      </c>
      <c r="J242" s="295">
        <v>1989</v>
      </c>
      <c r="K242" s="307">
        <f t="shared" si="14"/>
        <v>0.14479638009049775</v>
      </c>
      <c r="L242" s="308">
        <v>701582.19000000018</v>
      </c>
      <c r="M242" s="308">
        <v>704307.14999999991</v>
      </c>
      <c r="N242" s="307">
        <f t="shared" si="15"/>
        <v>-3.8689938047622124E-3</v>
      </c>
    </row>
    <row r="243" spans="1:14">
      <c r="A243" s="309" t="s">
        <v>2148</v>
      </c>
      <c r="B243" s="155" t="s">
        <v>1855</v>
      </c>
      <c r="C243" s="310">
        <v>780</v>
      </c>
      <c r="D243" s="154">
        <v>848</v>
      </c>
      <c r="E243" s="304">
        <f t="shared" si="12"/>
        <v>68</v>
      </c>
      <c r="F243" s="305">
        <v>11</v>
      </c>
      <c r="G243" s="306">
        <v>17</v>
      </c>
      <c r="H243" s="307">
        <f t="shared" si="13"/>
        <v>0.54545454545454541</v>
      </c>
      <c r="I243" s="294">
        <v>49</v>
      </c>
      <c r="J243" s="294">
        <v>40</v>
      </c>
      <c r="K243" s="307">
        <f t="shared" si="14"/>
        <v>0.22500000000000001</v>
      </c>
      <c r="L243" s="308">
        <v>2235.77</v>
      </c>
      <c r="M243" s="308">
        <v>2764.2</v>
      </c>
      <c r="N243" s="307">
        <f t="shared" si="15"/>
        <v>-0.19116923522176393</v>
      </c>
    </row>
    <row r="244" spans="1:14">
      <c r="A244" s="300" t="s">
        <v>2149</v>
      </c>
      <c r="B244" s="301" t="s">
        <v>1859</v>
      </c>
      <c r="C244" s="302">
        <v>534</v>
      </c>
      <c r="D244" s="303">
        <v>370</v>
      </c>
      <c r="E244" s="304">
        <f t="shared" si="12"/>
        <v>-164</v>
      </c>
      <c r="F244" s="305">
        <v>73</v>
      </c>
      <c r="G244" s="306">
        <v>97</v>
      </c>
      <c r="H244" s="307">
        <f t="shared" si="13"/>
        <v>0.32876712328767121</v>
      </c>
      <c r="I244" s="294">
        <v>365</v>
      </c>
      <c r="J244" s="294">
        <v>329</v>
      </c>
      <c r="K244" s="307">
        <f t="shared" si="14"/>
        <v>0.10942249240121581</v>
      </c>
      <c r="L244" s="308">
        <v>21259.45</v>
      </c>
      <c r="M244" s="308">
        <v>19332.57</v>
      </c>
      <c r="N244" s="307">
        <f t="shared" si="15"/>
        <v>9.9670142148715932E-2</v>
      </c>
    </row>
    <row r="245" spans="1:14">
      <c r="A245" s="309" t="s">
        <v>2150</v>
      </c>
      <c r="B245" s="155" t="s">
        <v>1856</v>
      </c>
      <c r="C245" s="310">
        <v>790</v>
      </c>
      <c r="D245" s="154">
        <v>816</v>
      </c>
      <c r="E245" s="304">
        <f t="shared" si="12"/>
        <v>26</v>
      </c>
      <c r="F245" s="305">
        <v>37</v>
      </c>
      <c r="G245" s="306">
        <v>56</v>
      </c>
      <c r="H245" s="307">
        <f t="shared" si="13"/>
        <v>0.51351351351351349</v>
      </c>
      <c r="I245" s="294">
        <v>166</v>
      </c>
      <c r="J245" s="294">
        <v>138</v>
      </c>
      <c r="K245" s="307">
        <f t="shared" si="14"/>
        <v>0.20289855072463769</v>
      </c>
      <c r="L245" s="308">
        <v>9011.5199999999986</v>
      </c>
      <c r="M245" s="308">
        <v>7636.0499999999993</v>
      </c>
      <c r="N245" s="307">
        <f t="shared" si="15"/>
        <v>0.18012846956214265</v>
      </c>
    </row>
    <row r="246" spans="1:14">
      <c r="A246" s="300" t="s">
        <v>2151</v>
      </c>
      <c r="B246" s="301" t="s">
        <v>1856</v>
      </c>
      <c r="C246" s="302">
        <v>439</v>
      </c>
      <c r="D246" s="303">
        <v>458</v>
      </c>
      <c r="E246" s="304">
        <f t="shared" si="12"/>
        <v>19</v>
      </c>
      <c r="F246" s="305">
        <v>138</v>
      </c>
      <c r="G246" s="306">
        <v>211</v>
      </c>
      <c r="H246" s="307">
        <f t="shared" si="13"/>
        <v>0.52898550724637683</v>
      </c>
      <c r="I246" s="294">
        <v>639</v>
      </c>
      <c r="J246" s="294">
        <v>554</v>
      </c>
      <c r="K246" s="307">
        <f t="shared" si="14"/>
        <v>0.15342960288808663</v>
      </c>
      <c r="L246" s="308">
        <v>61171.17</v>
      </c>
      <c r="M246" s="308">
        <v>73384.84</v>
      </c>
      <c r="N246" s="307">
        <f t="shared" si="15"/>
        <v>-0.16643314886289864</v>
      </c>
    </row>
    <row r="247" spans="1:14">
      <c r="A247" s="309" t="s">
        <v>2152</v>
      </c>
      <c r="B247" s="155" t="s">
        <v>1859</v>
      </c>
      <c r="C247" s="310">
        <v>677</v>
      </c>
      <c r="D247" s="154">
        <v>656</v>
      </c>
      <c r="E247" s="304">
        <f t="shared" si="12"/>
        <v>-21</v>
      </c>
      <c r="F247" s="305">
        <v>42</v>
      </c>
      <c r="G247" s="306">
        <v>54</v>
      </c>
      <c r="H247" s="307">
        <f t="shared" si="13"/>
        <v>0.2857142857142857</v>
      </c>
      <c r="I247" s="294">
        <v>134</v>
      </c>
      <c r="J247" s="294">
        <v>118</v>
      </c>
      <c r="K247" s="307">
        <f t="shared" si="14"/>
        <v>0.13559322033898305</v>
      </c>
      <c r="L247" s="308">
        <v>2758.59</v>
      </c>
      <c r="M247" s="308">
        <v>451.37</v>
      </c>
      <c r="N247" s="307">
        <f t="shared" si="15"/>
        <v>5.1115935928395775</v>
      </c>
    </row>
    <row r="248" spans="1:14">
      <c r="A248" s="300" t="s">
        <v>2153</v>
      </c>
      <c r="B248" s="301" t="s">
        <v>1859</v>
      </c>
      <c r="C248" s="302">
        <v>653</v>
      </c>
      <c r="D248" s="303">
        <v>468</v>
      </c>
      <c r="E248" s="304">
        <f t="shared" si="12"/>
        <v>-185</v>
      </c>
      <c r="F248" s="305">
        <v>82</v>
      </c>
      <c r="G248" s="306">
        <v>121</v>
      </c>
      <c r="H248" s="307">
        <f t="shared" si="13"/>
        <v>0.47560975609756095</v>
      </c>
      <c r="I248" s="294">
        <v>249</v>
      </c>
      <c r="J248" s="294">
        <v>199</v>
      </c>
      <c r="K248" s="307">
        <f t="shared" si="14"/>
        <v>0.25125628140703515</v>
      </c>
      <c r="L248" s="308">
        <v>4990.9799999999996</v>
      </c>
      <c r="M248" s="308">
        <v>12393.940000000002</v>
      </c>
      <c r="N248" s="307">
        <f t="shared" si="15"/>
        <v>-0.59730481186773543</v>
      </c>
    </row>
    <row r="249" spans="1:14">
      <c r="A249" s="309" t="s">
        <v>1938</v>
      </c>
      <c r="B249" s="155" t="s">
        <v>1855</v>
      </c>
      <c r="C249" s="310">
        <v>26</v>
      </c>
      <c r="D249" s="154">
        <v>27</v>
      </c>
      <c r="E249" s="304">
        <f t="shared" si="12"/>
        <v>1</v>
      </c>
      <c r="F249" s="305">
        <v>3164</v>
      </c>
      <c r="G249" s="305">
        <v>5021</v>
      </c>
      <c r="H249" s="307">
        <f t="shared" si="13"/>
        <v>0.58691529709228829</v>
      </c>
      <c r="I249" s="295">
        <v>13068</v>
      </c>
      <c r="J249" s="295">
        <v>11287</v>
      </c>
      <c r="K249" s="307">
        <f t="shared" si="14"/>
        <v>0.15779215026136262</v>
      </c>
      <c r="L249" s="308">
        <v>6398252.6500000004</v>
      </c>
      <c r="M249" s="308">
        <v>5982618.29</v>
      </c>
      <c r="N249" s="307">
        <f t="shared" si="15"/>
        <v>6.9473655154422415E-2</v>
      </c>
    </row>
    <row r="250" spans="1:14">
      <c r="A250" s="300" t="s">
        <v>2154</v>
      </c>
      <c r="B250" s="301" t="s">
        <v>1858</v>
      </c>
      <c r="C250" s="302">
        <v>687</v>
      </c>
      <c r="D250" s="303">
        <v>698</v>
      </c>
      <c r="E250" s="304">
        <f t="shared" si="12"/>
        <v>11</v>
      </c>
      <c r="F250" s="305">
        <v>83</v>
      </c>
      <c r="G250" s="306">
        <v>115</v>
      </c>
      <c r="H250" s="307">
        <f t="shared" si="13"/>
        <v>0.38554216867469882</v>
      </c>
      <c r="I250" s="294">
        <v>232</v>
      </c>
      <c r="J250" s="294">
        <v>202</v>
      </c>
      <c r="K250" s="307">
        <f t="shared" si="14"/>
        <v>0.14851485148514851</v>
      </c>
      <c r="L250" s="308">
        <v>3981.65</v>
      </c>
      <c r="M250" s="308">
        <v>1647.17</v>
      </c>
      <c r="N250" s="307">
        <f t="shared" si="15"/>
        <v>1.4172671916074235</v>
      </c>
    </row>
    <row r="251" spans="1:14">
      <c r="A251" s="309" t="s">
        <v>2155</v>
      </c>
      <c r="B251" s="155" t="s">
        <v>1860</v>
      </c>
      <c r="C251" s="310">
        <v>496</v>
      </c>
      <c r="D251" s="154">
        <v>527</v>
      </c>
      <c r="E251" s="304">
        <f t="shared" si="12"/>
        <v>31</v>
      </c>
      <c r="F251" s="305">
        <v>51</v>
      </c>
      <c r="G251" s="306">
        <v>66</v>
      </c>
      <c r="H251" s="307">
        <f t="shared" si="13"/>
        <v>0.29411764705882354</v>
      </c>
      <c r="I251" s="294">
        <v>216</v>
      </c>
      <c r="J251" s="294">
        <v>189</v>
      </c>
      <c r="K251" s="307">
        <f t="shared" si="14"/>
        <v>0.14285714285714285</v>
      </c>
      <c r="L251" s="308">
        <v>4348.3099999999995</v>
      </c>
      <c r="M251" s="308">
        <v>5490.27</v>
      </c>
      <c r="N251" s="307">
        <f t="shared" si="15"/>
        <v>-0.20799705661105936</v>
      </c>
    </row>
    <row r="252" spans="1:14">
      <c r="A252" s="300" t="s">
        <v>2156</v>
      </c>
      <c r="B252" s="301" t="s">
        <v>1886</v>
      </c>
      <c r="C252" s="302">
        <v>764</v>
      </c>
      <c r="D252" s="303">
        <v>567</v>
      </c>
      <c r="E252" s="304">
        <f t="shared" si="12"/>
        <v>-197</v>
      </c>
      <c r="F252" s="305">
        <v>67</v>
      </c>
      <c r="G252" s="306">
        <v>87</v>
      </c>
      <c r="H252" s="307">
        <f t="shared" si="13"/>
        <v>0.29850746268656714</v>
      </c>
      <c r="I252" s="294">
        <v>182</v>
      </c>
      <c r="J252" s="294">
        <v>160</v>
      </c>
      <c r="K252" s="307">
        <f t="shared" si="14"/>
        <v>0.13750000000000001</v>
      </c>
      <c r="L252" s="308">
        <v>1200.9100000000001</v>
      </c>
      <c r="M252" s="308">
        <v>1557.85</v>
      </c>
      <c r="N252" s="307">
        <f t="shared" si="15"/>
        <v>-0.2291234714510382</v>
      </c>
    </row>
    <row r="253" spans="1:14">
      <c r="A253" s="309" t="s">
        <v>2157</v>
      </c>
      <c r="B253" s="155" t="s">
        <v>1857</v>
      </c>
      <c r="C253" s="310">
        <v>607</v>
      </c>
      <c r="D253" s="154">
        <v>187</v>
      </c>
      <c r="E253" s="304">
        <f t="shared" si="12"/>
        <v>-420</v>
      </c>
      <c r="F253" s="305">
        <v>28</v>
      </c>
      <c r="G253" s="306">
        <v>61</v>
      </c>
      <c r="H253" s="307">
        <f t="shared" si="13"/>
        <v>1.1785714285714286</v>
      </c>
      <c r="I253" s="294">
        <v>128</v>
      </c>
      <c r="J253" s="294">
        <v>95</v>
      </c>
      <c r="K253" s="307">
        <f t="shared" si="14"/>
        <v>0.3473684210526316</v>
      </c>
      <c r="L253" s="308">
        <v>8299.6299999999992</v>
      </c>
      <c r="M253" s="308">
        <v>8913.630000000001</v>
      </c>
      <c r="N253" s="307">
        <f t="shared" si="15"/>
        <v>-6.8883272022733921E-2</v>
      </c>
    </row>
    <row r="254" spans="1:14">
      <c r="A254" s="300" t="s">
        <v>2158</v>
      </c>
      <c r="B254" s="301" t="s">
        <v>1859</v>
      </c>
      <c r="C254" s="302">
        <v>686</v>
      </c>
      <c r="D254" s="303">
        <v>675</v>
      </c>
      <c r="E254" s="304">
        <f t="shared" si="12"/>
        <v>-11</v>
      </c>
      <c r="F254" s="305">
        <v>63</v>
      </c>
      <c r="G254" s="306">
        <v>90</v>
      </c>
      <c r="H254" s="307">
        <f t="shared" si="13"/>
        <v>0.42857142857142855</v>
      </c>
      <c r="I254" s="294">
        <v>218</v>
      </c>
      <c r="J254" s="294">
        <v>191</v>
      </c>
      <c r="K254" s="307">
        <f t="shared" si="14"/>
        <v>0.14136125654450263</v>
      </c>
      <c r="L254" s="308">
        <v>111744.22</v>
      </c>
      <c r="M254" s="308">
        <v>138508.90999999997</v>
      </c>
      <c r="N254" s="307">
        <f t="shared" si="15"/>
        <v>-0.1932344280234389</v>
      </c>
    </row>
    <row r="255" spans="1:14">
      <c r="A255" s="309" t="s">
        <v>2159</v>
      </c>
      <c r="B255" s="155" t="s">
        <v>1855</v>
      </c>
      <c r="C255" s="310">
        <v>184</v>
      </c>
      <c r="D255" s="154">
        <v>399</v>
      </c>
      <c r="E255" s="304">
        <f t="shared" si="12"/>
        <v>215</v>
      </c>
      <c r="F255" s="305">
        <v>14</v>
      </c>
      <c r="G255" s="306">
        <v>23</v>
      </c>
      <c r="H255" s="307">
        <f t="shared" si="13"/>
        <v>0.6428571428571429</v>
      </c>
      <c r="I255" s="294">
        <v>84</v>
      </c>
      <c r="J255" s="294">
        <v>70</v>
      </c>
      <c r="K255" s="307">
        <f t="shared" si="14"/>
        <v>0.2</v>
      </c>
      <c r="L255" s="308">
        <v>13026.04</v>
      </c>
      <c r="M255" s="308">
        <v>8849.0999999999985</v>
      </c>
      <c r="N255" s="307">
        <f t="shared" si="15"/>
        <v>0.47201862336282818</v>
      </c>
    </row>
    <row r="256" spans="1:14">
      <c r="A256" s="300" t="s">
        <v>2160</v>
      </c>
      <c r="B256" s="301" t="s">
        <v>1856</v>
      </c>
      <c r="C256" s="302">
        <v>567</v>
      </c>
      <c r="D256" s="303">
        <v>591</v>
      </c>
      <c r="E256" s="304">
        <f t="shared" si="12"/>
        <v>24</v>
      </c>
      <c r="F256" s="305">
        <v>47</v>
      </c>
      <c r="G256" s="306">
        <v>91</v>
      </c>
      <c r="H256" s="307">
        <f t="shared" si="13"/>
        <v>0.93617021276595747</v>
      </c>
      <c r="I256" s="294">
        <v>205</v>
      </c>
      <c r="J256" s="294">
        <v>161</v>
      </c>
      <c r="K256" s="307">
        <f t="shared" si="14"/>
        <v>0.27329192546583853</v>
      </c>
      <c r="L256" s="308">
        <v>16376.019999999999</v>
      </c>
      <c r="M256" s="308">
        <v>12388.24</v>
      </c>
      <c r="N256" s="307">
        <f t="shared" si="15"/>
        <v>0.32190044752119745</v>
      </c>
    </row>
    <row r="257" spans="1:14">
      <c r="A257" s="309" t="s">
        <v>2161</v>
      </c>
      <c r="B257" s="155" t="s">
        <v>1860</v>
      </c>
      <c r="C257" s="310">
        <v>836</v>
      </c>
      <c r="D257" s="154">
        <v>840</v>
      </c>
      <c r="E257" s="304">
        <f t="shared" si="12"/>
        <v>4</v>
      </c>
      <c r="F257" s="305">
        <v>51</v>
      </c>
      <c r="G257" s="306">
        <v>75</v>
      </c>
      <c r="H257" s="307">
        <f t="shared" si="13"/>
        <v>0.47058823529411764</v>
      </c>
      <c r="I257" s="294">
        <v>115</v>
      </c>
      <c r="J257" s="294">
        <v>94</v>
      </c>
      <c r="K257" s="307">
        <f t="shared" si="14"/>
        <v>0.22340425531914893</v>
      </c>
      <c r="L257" s="308">
        <v>5308.54</v>
      </c>
      <c r="M257" s="308">
        <v>15921.570000000002</v>
      </c>
      <c r="N257" s="307">
        <f t="shared" si="15"/>
        <v>-0.66658187603358221</v>
      </c>
    </row>
    <row r="258" spans="1:14">
      <c r="A258" s="300" t="s">
        <v>2162</v>
      </c>
      <c r="B258" s="301" t="s">
        <v>1856</v>
      </c>
      <c r="C258" s="302">
        <v>644</v>
      </c>
      <c r="D258" s="303">
        <v>572</v>
      </c>
      <c r="E258" s="304">
        <f t="shared" si="12"/>
        <v>-72</v>
      </c>
      <c r="F258" s="305">
        <v>59</v>
      </c>
      <c r="G258" s="306">
        <v>87</v>
      </c>
      <c r="H258" s="307">
        <f t="shared" si="13"/>
        <v>0.47457627118644069</v>
      </c>
      <c r="I258" s="294">
        <v>292</v>
      </c>
      <c r="J258" s="294">
        <v>261</v>
      </c>
      <c r="K258" s="307">
        <f t="shared" si="14"/>
        <v>0.11877394636015326</v>
      </c>
      <c r="L258" s="308">
        <v>9033.9100000000017</v>
      </c>
      <c r="M258" s="308">
        <v>5375.4800000000005</v>
      </c>
      <c r="N258" s="307">
        <f t="shared" si="15"/>
        <v>0.68057736239368405</v>
      </c>
    </row>
    <row r="259" spans="1:14">
      <c r="A259" s="309" t="s">
        <v>2163</v>
      </c>
      <c r="B259" s="155" t="s">
        <v>1855</v>
      </c>
      <c r="C259" s="310">
        <v>384</v>
      </c>
      <c r="D259" s="154">
        <v>490</v>
      </c>
      <c r="E259" s="304">
        <f t="shared" ref="E259:E322" si="16">D259-C259</f>
        <v>106</v>
      </c>
      <c r="F259" s="305">
        <v>153</v>
      </c>
      <c r="G259" s="306">
        <v>238</v>
      </c>
      <c r="H259" s="307">
        <f t="shared" ref="H259:H322" si="17">(G259-F259)/F259</f>
        <v>0.55555555555555558</v>
      </c>
      <c r="I259" s="294">
        <v>568</v>
      </c>
      <c r="J259" s="294">
        <v>486</v>
      </c>
      <c r="K259" s="307">
        <f t="shared" ref="K259:K322" si="18">(I259-J259)/J259</f>
        <v>0.16872427983539096</v>
      </c>
      <c r="L259" s="308">
        <v>51044.82</v>
      </c>
      <c r="M259" s="308">
        <v>119979.8</v>
      </c>
      <c r="N259" s="307">
        <f t="shared" ref="N259:N322" si="19">(L259-M259)/M259</f>
        <v>-0.57455488340537331</v>
      </c>
    </row>
    <row r="260" spans="1:14">
      <c r="A260" s="300" t="s">
        <v>2164</v>
      </c>
      <c r="B260" s="301" t="s">
        <v>1859</v>
      </c>
      <c r="C260" s="302">
        <v>476</v>
      </c>
      <c r="D260" s="303">
        <v>348</v>
      </c>
      <c r="E260" s="304">
        <f t="shared" si="16"/>
        <v>-128</v>
      </c>
      <c r="F260" s="305">
        <v>15</v>
      </c>
      <c r="G260" s="306">
        <v>23</v>
      </c>
      <c r="H260" s="307">
        <f t="shared" si="17"/>
        <v>0.53333333333333333</v>
      </c>
      <c r="I260" s="294">
        <v>96</v>
      </c>
      <c r="J260" s="294">
        <v>80</v>
      </c>
      <c r="K260" s="307">
        <f t="shared" si="18"/>
        <v>0.2</v>
      </c>
      <c r="L260" s="308">
        <v>9259.0499999999993</v>
      </c>
      <c r="M260" s="308">
        <v>3845.7400000000002</v>
      </c>
      <c r="N260" s="307">
        <f t="shared" si="19"/>
        <v>1.4076120590575543</v>
      </c>
    </row>
    <row r="261" spans="1:14">
      <c r="A261" s="309" t="s">
        <v>2165</v>
      </c>
      <c r="B261" s="155" t="s">
        <v>1855</v>
      </c>
      <c r="C261" s="310">
        <v>412</v>
      </c>
      <c r="D261" s="154">
        <v>289</v>
      </c>
      <c r="E261" s="304">
        <f t="shared" si="16"/>
        <v>-123</v>
      </c>
      <c r="F261" s="305">
        <v>198</v>
      </c>
      <c r="G261" s="306">
        <v>285</v>
      </c>
      <c r="H261" s="307">
        <f t="shared" si="17"/>
        <v>0.43939393939393939</v>
      </c>
      <c r="I261" s="294">
        <v>859</v>
      </c>
      <c r="J261" s="294">
        <v>766</v>
      </c>
      <c r="K261" s="307">
        <f t="shared" si="18"/>
        <v>0.12140992167101827</v>
      </c>
      <c r="L261" s="308">
        <v>117702.12000000002</v>
      </c>
      <c r="M261" s="308">
        <v>125010.23</v>
      </c>
      <c r="N261" s="307">
        <f t="shared" si="19"/>
        <v>-5.8460095625773763E-2</v>
      </c>
    </row>
    <row r="262" spans="1:14">
      <c r="A262" s="300" t="s">
        <v>2166</v>
      </c>
      <c r="B262" s="301" t="s">
        <v>1856</v>
      </c>
      <c r="C262" s="302">
        <v>675</v>
      </c>
      <c r="D262" s="303">
        <v>781</v>
      </c>
      <c r="E262" s="304">
        <f t="shared" si="16"/>
        <v>106</v>
      </c>
      <c r="F262" s="305">
        <v>26</v>
      </c>
      <c r="G262" s="306">
        <v>42</v>
      </c>
      <c r="H262" s="307">
        <f t="shared" si="17"/>
        <v>0.61538461538461542</v>
      </c>
      <c r="I262" s="294">
        <v>137</v>
      </c>
      <c r="J262" s="294">
        <v>118</v>
      </c>
      <c r="K262" s="307">
        <f t="shared" si="18"/>
        <v>0.16101694915254236</v>
      </c>
      <c r="L262" s="308">
        <v>92476.2</v>
      </c>
      <c r="M262" s="308">
        <v>75811.280000000013</v>
      </c>
      <c r="N262" s="307">
        <f t="shared" si="19"/>
        <v>0.21982111369178808</v>
      </c>
    </row>
    <row r="263" spans="1:14">
      <c r="A263" s="309" t="s">
        <v>2167</v>
      </c>
      <c r="B263" s="155" t="s">
        <v>1860</v>
      </c>
      <c r="C263" s="310">
        <v>725</v>
      </c>
      <c r="D263" s="154">
        <v>761</v>
      </c>
      <c r="E263" s="304">
        <f t="shared" si="16"/>
        <v>36</v>
      </c>
      <c r="F263" s="305">
        <v>11</v>
      </c>
      <c r="G263" s="306">
        <v>12</v>
      </c>
      <c r="H263" s="307">
        <f t="shared" si="17"/>
        <v>9.0909090909090912E-2</v>
      </c>
      <c r="I263" s="294">
        <v>47</v>
      </c>
      <c r="J263" s="294">
        <v>42</v>
      </c>
      <c r="K263" s="307">
        <f t="shared" si="18"/>
        <v>0.11904761904761904</v>
      </c>
      <c r="L263" s="308">
        <v>10257.84</v>
      </c>
      <c r="M263" s="308">
        <v>8775.6099999999988</v>
      </c>
      <c r="N263" s="307">
        <f t="shared" si="19"/>
        <v>0.16890335828506525</v>
      </c>
    </row>
    <row r="264" spans="1:14">
      <c r="A264" s="300" t="s">
        <v>2168</v>
      </c>
      <c r="B264" s="301" t="s">
        <v>1861</v>
      </c>
      <c r="C264" s="302">
        <v>795</v>
      </c>
      <c r="D264" s="303">
        <v>829</v>
      </c>
      <c r="E264" s="304">
        <f t="shared" si="16"/>
        <v>34</v>
      </c>
      <c r="F264" s="305">
        <v>9</v>
      </c>
      <c r="G264" s="306">
        <v>15</v>
      </c>
      <c r="H264" s="307">
        <f t="shared" si="17"/>
        <v>0.66666666666666663</v>
      </c>
      <c r="I264" s="294">
        <v>74</v>
      </c>
      <c r="J264" s="294">
        <v>66</v>
      </c>
      <c r="K264" s="307">
        <f t="shared" si="18"/>
        <v>0.12121212121212122</v>
      </c>
      <c r="L264" s="308">
        <v>13139.880000000001</v>
      </c>
      <c r="M264" s="308">
        <v>14898.470000000001</v>
      </c>
      <c r="N264" s="307">
        <f t="shared" si="19"/>
        <v>-0.11803829520749447</v>
      </c>
    </row>
    <row r="265" spans="1:14">
      <c r="A265" s="309" t="s">
        <v>2169</v>
      </c>
      <c r="B265" s="155" t="s">
        <v>1856</v>
      </c>
      <c r="C265" s="310">
        <v>698</v>
      </c>
      <c r="D265" s="154">
        <v>695</v>
      </c>
      <c r="E265" s="304">
        <f t="shared" si="16"/>
        <v>-3</v>
      </c>
      <c r="F265" s="305">
        <v>40</v>
      </c>
      <c r="G265" s="306">
        <v>50</v>
      </c>
      <c r="H265" s="307">
        <f t="shared" si="17"/>
        <v>0.25</v>
      </c>
      <c r="I265" s="294">
        <v>190</v>
      </c>
      <c r="J265" s="294">
        <v>186</v>
      </c>
      <c r="K265" s="307">
        <f t="shared" si="18"/>
        <v>2.1505376344086023E-2</v>
      </c>
      <c r="L265" s="308">
        <v>19340.469999999998</v>
      </c>
      <c r="M265" s="308">
        <v>18758.13</v>
      </c>
      <c r="N265" s="307">
        <f t="shared" si="19"/>
        <v>3.1044672363396378E-2</v>
      </c>
    </row>
    <row r="266" spans="1:14">
      <c r="A266" s="300" t="s">
        <v>2170</v>
      </c>
      <c r="B266" s="301" t="s">
        <v>1860</v>
      </c>
      <c r="C266" s="302">
        <v>237</v>
      </c>
      <c r="D266" s="303">
        <v>203</v>
      </c>
      <c r="E266" s="304">
        <f t="shared" si="16"/>
        <v>-34</v>
      </c>
      <c r="F266" s="305">
        <v>265</v>
      </c>
      <c r="G266" s="306">
        <v>404</v>
      </c>
      <c r="H266" s="307">
        <f t="shared" si="17"/>
        <v>0.52452830188679245</v>
      </c>
      <c r="I266" s="295">
        <v>1197</v>
      </c>
      <c r="J266" s="295">
        <v>1067</v>
      </c>
      <c r="K266" s="307">
        <f t="shared" si="18"/>
        <v>0.1218369259606373</v>
      </c>
      <c r="L266" s="308">
        <v>102999.38</v>
      </c>
      <c r="M266" s="308">
        <v>100516.26</v>
      </c>
      <c r="N266" s="307">
        <f t="shared" si="19"/>
        <v>2.4703664859794923E-2</v>
      </c>
    </row>
    <row r="267" spans="1:14">
      <c r="A267" s="309" t="s">
        <v>2171</v>
      </c>
      <c r="B267" s="155" t="s">
        <v>1859</v>
      </c>
      <c r="C267" s="310">
        <v>561</v>
      </c>
      <c r="D267" s="154">
        <v>498</v>
      </c>
      <c r="E267" s="304">
        <f t="shared" si="16"/>
        <v>-63</v>
      </c>
      <c r="F267" s="305">
        <v>232</v>
      </c>
      <c r="G267" s="306">
        <v>286</v>
      </c>
      <c r="H267" s="307">
        <f t="shared" si="17"/>
        <v>0.23275862068965517</v>
      </c>
      <c r="I267" s="294">
        <v>520</v>
      </c>
      <c r="J267" s="294">
        <v>461</v>
      </c>
      <c r="K267" s="307">
        <f t="shared" si="18"/>
        <v>0.1279826464208243</v>
      </c>
      <c r="L267" s="308">
        <v>39465.94</v>
      </c>
      <c r="M267" s="308">
        <v>31931.18</v>
      </c>
      <c r="N267" s="307">
        <f t="shared" si="19"/>
        <v>0.23596873025049503</v>
      </c>
    </row>
    <row r="268" spans="1:14">
      <c r="A268" s="300" t="s">
        <v>2172</v>
      </c>
      <c r="B268" s="301" t="s">
        <v>1858</v>
      </c>
      <c r="C268" s="302">
        <v>590</v>
      </c>
      <c r="D268" s="303">
        <v>171</v>
      </c>
      <c r="E268" s="304">
        <f t="shared" si="16"/>
        <v>-419</v>
      </c>
      <c r="F268" s="305">
        <v>10</v>
      </c>
      <c r="G268" s="306">
        <v>19</v>
      </c>
      <c r="H268" s="307">
        <f t="shared" si="17"/>
        <v>0.9</v>
      </c>
      <c r="I268" s="294">
        <v>145</v>
      </c>
      <c r="J268" s="294">
        <v>133</v>
      </c>
      <c r="K268" s="307">
        <f t="shared" si="18"/>
        <v>9.0225563909774431E-2</v>
      </c>
      <c r="L268" s="308">
        <v>7596.34</v>
      </c>
      <c r="M268" s="308">
        <v>4752.4400000000005</v>
      </c>
      <c r="N268" s="307">
        <f t="shared" si="19"/>
        <v>0.59840839652894073</v>
      </c>
    </row>
    <row r="269" spans="1:14">
      <c r="A269" s="309" t="s">
        <v>2173</v>
      </c>
      <c r="B269" s="155" t="s">
        <v>1859</v>
      </c>
      <c r="C269" s="310">
        <v>691</v>
      </c>
      <c r="D269" s="154">
        <v>789</v>
      </c>
      <c r="E269" s="304">
        <f t="shared" si="16"/>
        <v>98</v>
      </c>
      <c r="F269" s="305">
        <v>37</v>
      </c>
      <c r="G269" s="306">
        <v>73</v>
      </c>
      <c r="H269" s="307">
        <f t="shared" si="17"/>
        <v>0.97297297297297303</v>
      </c>
      <c r="I269" s="294">
        <v>141</v>
      </c>
      <c r="J269" s="294">
        <v>106</v>
      </c>
      <c r="K269" s="307">
        <f t="shared" si="18"/>
        <v>0.330188679245283</v>
      </c>
      <c r="L269" s="308">
        <v>3006.58</v>
      </c>
      <c r="M269" s="308">
        <v>7013.8099999999995</v>
      </c>
      <c r="N269" s="307">
        <f t="shared" si="19"/>
        <v>-0.57133426768047602</v>
      </c>
    </row>
    <row r="270" spans="1:14">
      <c r="A270" s="300" t="s">
        <v>2174</v>
      </c>
      <c r="B270" s="301" t="s">
        <v>1855</v>
      </c>
      <c r="C270" s="302">
        <v>479</v>
      </c>
      <c r="D270" s="303">
        <v>470</v>
      </c>
      <c r="E270" s="304">
        <f t="shared" si="16"/>
        <v>-9</v>
      </c>
      <c r="F270" s="305">
        <v>82</v>
      </c>
      <c r="G270" s="306">
        <v>132</v>
      </c>
      <c r="H270" s="307">
        <f t="shared" si="17"/>
        <v>0.6097560975609756</v>
      </c>
      <c r="I270" s="294">
        <v>596</v>
      </c>
      <c r="J270" s="294">
        <v>536</v>
      </c>
      <c r="K270" s="307">
        <f t="shared" si="18"/>
        <v>0.11194029850746269</v>
      </c>
      <c r="L270" s="308">
        <v>90921.920000000013</v>
      </c>
      <c r="M270" s="308">
        <v>91781.759999999995</v>
      </c>
      <c r="N270" s="307">
        <f t="shared" si="19"/>
        <v>-9.3683102176291017E-3</v>
      </c>
    </row>
    <row r="271" spans="1:14">
      <c r="A271" s="309" t="s">
        <v>2175</v>
      </c>
      <c r="B271" s="155" t="s">
        <v>1856</v>
      </c>
      <c r="C271" s="310">
        <v>381</v>
      </c>
      <c r="D271" s="154">
        <v>517</v>
      </c>
      <c r="E271" s="304">
        <f t="shared" si="16"/>
        <v>136</v>
      </c>
      <c r="F271" s="305">
        <v>168</v>
      </c>
      <c r="G271" s="306">
        <v>223</v>
      </c>
      <c r="H271" s="307">
        <f t="shared" si="17"/>
        <v>0.32738095238095238</v>
      </c>
      <c r="I271" s="294">
        <v>574</v>
      </c>
      <c r="J271" s="294">
        <v>509</v>
      </c>
      <c r="K271" s="307">
        <f t="shared" si="18"/>
        <v>0.12770137524557956</v>
      </c>
      <c r="L271" s="308">
        <v>79756.070000000007</v>
      </c>
      <c r="M271" s="308">
        <v>77890.939999999988</v>
      </c>
      <c r="N271" s="307">
        <f t="shared" si="19"/>
        <v>2.3945403663122047E-2</v>
      </c>
    </row>
    <row r="272" spans="1:14">
      <c r="A272" s="300" t="s">
        <v>2176</v>
      </c>
      <c r="B272" s="301" t="s">
        <v>1855</v>
      </c>
      <c r="C272" s="302">
        <v>83</v>
      </c>
      <c r="D272" s="303">
        <v>150</v>
      </c>
      <c r="E272" s="304">
        <f t="shared" si="16"/>
        <v>67</v>
      </c>
      <c r="F272" s="305">
        <v>775</v>
      </c>
      <c r="G272" s="305">
        <v>1166</v>
      </c>
      <c r="H272" s="307">
        <f t="shared" si="17"/>
        <v>0.50451612903225806</v>
      </c>
      <c r="I272" s="295">
        <v>2293</v>
      </c>
      <c r="J272" s="295">
        <v>1853</v>
      </c>
      <c r="K272" s="307">
        <f t="shared" si="18"/>
        <v>0.23745277927684835</v>
      </c>
      <c r="L272" s="308">
        <v>270391.08</v>
      </c>
      <c r="M272" s="308">
        <v>464749.74</v>
      </c>
      <c r="N272" s="307">
        <f t="shared" si="19"/>
        <v>-0.41820068581426206</v>
      </c>
    </row>
    <row r="273" spans="1:14">
      <c r="A273" s="309" t="s">
        <v>2177</v>
      </c>
      <c r="B273" s="155" t="s">
        <v>1856</v>
      </c>
      <c r="C273" s="310">
        <v>461</v>
      </c>
      <c r="D273" s="154">
        <v>479</v>
      </c>
      <c r="E273" s="304">
        <f t="shared" si="16"/>
        <v>18</v>
      </c>
      <c r="F273" s="305">
        <v>313</v>
      </c>
      <c r="G273" s="306">
        <v>460</v>
      </c>
      <c r="H273" s="307">
        <f t="shared" si="17"/>
        <v>0.46964856230031948</v>
      </c>
      <c r="I273" s="295">
        <v>1187</v>
      </c>
      <c r="J273" s="295">
        <v>1020</v>
      </c>
      <c r="K273" s="307">
        <f t="shared" si="18"/>
        <v>0.16372549019607843</v>
      </c>
      <c r="L273" s="308">
        <v>148143.24</v>
      </c>
      <c r="M273" s="308">
        <v>129665.60000000001</v>
      </c>
      <c r="N273" s="307">
        <f t="shared" si="19"/>
        <v>0.14250225194654545</v>
      </c>
    </row>
    <row r="274" spans="1:14">
      <c r="A274" s="300" t="s">
        <v>2178</v>
      </c>
      <c r="B274" s="301" t="s">
        <v>1858</v>
      </c>
      <c r="C274" s="302">
        <v>112</v>
      </c>
      <c r="D274" s="303">
        <v>454</v>
      </c>
      <c r="E274" s="304">
        <f t="shared" si="16"/>
        <v>342</v>
      </c>
      <c r="F274" s="305">
        <v>100</v>
      </c>
      <c r="G274" s="306">
        <v>172</v>
      </c>
      <c r="H274" s="307">
        <f t="shared" si="17"/>
        <v>0.72</v>
      </c>
      <c r="I274" s="294">
        <v>775</v>
      </c>
      <c r="J274" s="294">
        <v>686</v>
      </c>
      <c r="K274" s="307">
        <f t="shared" si="18"/>
        <v>0.12973760932944606</v>
      </c>
      <c r="L274" s="308">
        <v>73069.849999999991</v>
      </c>
      <c r="M274" s="308">
        <v>54910.409999999996</v>
      </c>
      <c r="N274" s="307">
        <f t="shared" si="19"/>
        <v>0.33071033343222161</v>
      </c>
    </row>
    <row r="275" spans="1:14">
      <c r="A275" s="309" t="s">
        <v>2179</v>
      </c>
      <c r="B275" s="155" t="s">
        <v>1860</v>
      </c>
      <c r="C275" s="310">
        <v>638</v>
      </c>
      <c r="D275" s="154">
        <v>513</v>
      </c>
      <c r="E275" s="304">
        <f t="shared" si="16"/>
        <v>-125</v>
      </c>
      <c r="F275" s="305">
        <v>30</v>
      </c>
      <c r="G275" s="306">
        <v>45</v>
      </c>
      <c r="H275" s="307">
        <f t="shared" si="17"/>
        <v>0.5</v>
      </c>
      <c r="I275" s="294">
        <v>119</v>
      </c>
      <c r="J275" s="294">
        <v>104</v>
      </c>
      <c r="K275" s="307">
        <f t="shared" si="18"/>
        <v>0.14423076923076922</v>
      </c>
      <c r="L275" s="308">
        <v>10936.41</v>
      </c>
      <c r="M275" s="308">
        <v>14064.289999999997</v>
      </c>
      <c r="N275" s="307">
        <f t="shared" si="19"/>
        <v>-0.22239871333711109</v>
      </c>
    </row>
    <row r="276" spans="1:14">
      <c r="A276" s="300" t="s">
        <v>2180</v>
      </c>
      <c r="B276" s="301" t="s">
        <v>1860</v>
      </c>
      <c r="C276" s="302">
        <v>334</v>
      </c>
      <c r="D276" s="303">
        <v>291</v>
      </c>
      <c r="E276" s="304">
        <f t="shared" si="16"/>
        <v>-43</v>
      </c>
      <c r="F276" s="305">
        <v>147</v>
      </c>
      <c r="G276" s="306">
        <v>194</v>
      </c>
      <c r="H276" s="307">
        <f t="shared" si="17"/>
        <v>0.31972789115646261</v>
      </c>
      <c r="I276" s="294">
        <v>471</v>
      </c>
      <c r="J276" s="294">
        <v>416</v>
      </c>
      <c r="K276" s="307">
        <f t="shared" si="18"/>
        <v>0.13221153846153846</v>
      </c>
      <c r="L276" s="308">
        <v>63912.32</v>
      </c>
      <c r="M276" s="308">
        <v>49623.72</v>
      </c>
      <c r="N276" s="307">
        <f t="shared" si="19"/>
        <v>0.28793891308430725</v>
      </c>
    </row>
    <row r="277" spans="1:14">
      <c r="A277" s="309" t="s">
        <v>2181</v>
      </c>
      <c r="B277" s="155" t="s">
        <v>1856</v>
      </c>
      <c r="C277" s="310">
        <v>726</v>
      </c>
      <c r="D277" s="154">
        <v>524</v>
      </c>
      <c r="E277" s="304">
        <f t="shared" si="16"/>
        <v>-202</v>
      </c>
      <c r="F277" s="305">
        <v>14</v>
      </c>
      <c r="G277" s="306">
        <v>26</v>
      </c>
      <c r="H277" s="307">
        <f t="shared" si="17"/>
        <v>0.8571428571428571</v>
      </c>
      <c r="I277" s="294">
        <v>66</v>
      </c>
      <c r="J277" s="294">
        <v>52</v>
      </c>
      <c r="K277" s="307">
        <f t="shared" si="18"/>
        <v>0.26923076923076922</v>
      </c>
      <c r="L277" s="308">
        <v>3559.81</v>
      </c>
      <c r="M277" s="308">
        <v>4235.59</v>
      </c>
      <c r="N277" s="307">
        <f t="shared" si="19"/>
        <v>-0.15954802046468147</v>
      </c>
    </row>
    <row r="278" spans="1:14">
      <c r="A278" s="300" t="s">
        <v>2182</v>
      </c>
      <c r="B278" s="301" t="s">
        <v>1855</v>
      </c>
      <c r="C278" s="302">
        <v>478</v>
      </c>
      <c r="D278" s="303">
        <v>450</v>
      </c>
      <c r="E278" s="304">
        <f t="shared" si="16"/>
        <v>-28</v>
      </c>
      <c r="F278" s="305">
        <v>39</v>
      </c>
      <c r="G278" s="306">
        <v>60</v>
      </c>
      <c r="H278" s="307">
        <f t="shared" si="17"/>
        <v>0.53846153846153844</v>
      </c>
      <c r="I278" s="294">
        <v>126</v>
      </c>
      <c r="J278" s="294">
        <v>103</v>
      </c>
      <c r="K278" s="307">
        <f t="shared" si="18"/>
        <v>0.22330097087378642</v>
      </c>
      <c r="L278" s="308">
        <v>8312.7199999999993</v>
      </c>
      <c r="M278" s="308">
        <v>4917.32</v>
      </c>
      <c r="N278" s="307">
        <f t="shared" si="19"/>
        <v>0.69049807618784209</v>
      </c>
    </row>
    <row r="279" spans="1:14">
      <c r="A279" s="309" t="s">
        <v>2183</v>
      </c>
      <c r="B279" s="155" t="s">
        <v>1861</v>
      </c>
      <c r="C279" s="310">
        <v>338</v>
      </c>
      <c r="D279" s="154">
        <v>232</v>
      </c>
      <c r="E279" s="304">
        <f t="shared" si="16"/>
        <v>-106</v>
      </c>
      <c r="F279" s="305">
        <v>72</v>
      </c>
      <c r="G279" s="306">
        <v>113</v>
      </c>
      <c r="H279" s="307">
        <f t="shared" si="17"/>
        <v>0.56944444444444442</v>
      </c>
      <c r="I279" s="294">
        <v>266</v>
      </c>
      <c r="J279" s="294">
        <v>217</v>
      </c>
      <c r="K279" s="307">
        <f t="shared" si="18"/>
        <v>0.22580645161290322</v>
      </c>
      <c r="L279" s="308">
        <v>18766.560000000001</v>
      </c>
      <c r="M279" s="308">
        <v>13393.779999999999</v>
      </c>
      <c r="N279" s="307">
        <f t="shared" si="19"/>
        <v>0.4011399321177444</v>
      </c>
    </row>
    <row r="280" spans="1:14">
      <c r="A280" s="300" t="s">
        <v>2184</v>
      </c>
      <c r="B280" s="301" t="s">
        <v>1856</v>
      </c>
      <c r="C280" s="302">
        <v>689</v>
      </c>
      <c r="D280" s="303">
        <v>697</v>
      </c>
      <c r="E280" s="304">
        <f t="shared" si="16"/>
        <v>8</v>
      </c>
      <c r="F280" s="305">
        <v>101</v>
      </c>
      <c r="G280" s="306">
        <v>153</v>
      </c>
      <c r="H280" s="307">
        <f t="shared" si="17"/>
        <v>0.51485148514851486</v>
      </c>
      <c r="I280" s="294">
        <v>424</v>
      </c>
      <c r="J280" s="294">
        <v>367</v>
      </c>
      <c r="K280" s="307">
        <f t="shared" si="18"/>
        <v>0.15531335149863759</v>
      </c>
      <c r="L280" s="308">
        <v>51502.429999999993</v>
      </c>
      <c r="M280" s="308">
        <v>160003.20999999996</v>
      </c>
      <c r="N280" s="307">
        <f t="shared" si="19"/>
        <v>-0.67811627029232724</v>
      </c>
    </row>
    <row r="281" spans="1:14">
      <c r="A281" s="309" t="s">
        <v>2185</v>
      </c>
      <c r="B281" s="155" t="s">
        <v>1856</v>
      </c>
      <c r="C281" s="310">
        <v>406</v>
      </c>
      <c r="D281" s="154">
        <v>237</v>
      </c>
      <c r="E281" s="304">
        <f t="shared" si="16"/>
        <v>-169</v>
      </c>
      <c r="F281" s="305">
        <v>37</v>
      </c>
      <c r="G281" s="306">
        <v>66</v>
      </c>
      <c r="H281" s="307">
        <f t="shared" si="17"/>
        <v>0.78378378378378377</v>
      </c>
      <c r="I281" s="294">
        <v>152</v>
      </c>
      <c r="J281" s="294">
        <v>116</v>
      </c>
      <c r="K281" s="307">
        <f t="shared" si="18"/>
        <v>0.31034482758620691</v>
      </c>
      <c r="L281" s="308">
        <v>32062.019999999997</v>
      </c>
      <c r="M281" s="308">
        <v>27237.63</v>
      </c>
      <c r="N281" s="307">
        <f t="shared" si="19"/>
        <v>0.17712223860886558</v>
      </c>
    </row>
    <row r="282" spans="1:14">
      <c r="A282" s="300" t="s">
        <v>2186</v>
      </c>
      <c r="B282" s="301" t="s">
        <v>1860</v>
      </c>
      <c r="C282" s="302">
        <v>66</v>
      </c>
      <c r="D282" s="303">
        <v>83</v>
      </c>
      <c r="E282" s="304">
        <f t="shared" si="16"/>
        <v>17</v>
      </c>
      <c r="F282" s="305">
        <v>448</v>
      </c>
      <c r="G282" s="306">
        <v>672</v>
      </c>
      <c r="H282" s="307">
        <f t="shared" si="17"/>
        <v>0.5</v>
      </c>
      <c r="I282" s="295">
        <v>1956</v>
      </c>
      <c r="J282" s="295">
        <v>1690</v>
      </c>
      <c r="K282" s="307">
        <f t="shared" si="18"/>
        <v>0.15739644970414202</v>
      </c>
      <c r="L282" s="308">
        <v>533559.48</v>
      </c>
      <c r="M282" s="308">
        <v>516525.82</v>
      </c>
      <c r="N282" s="307">
        <f t="shared" si="19"/>
        <v>3.2977364035741669E-2</v>
      </c>
    </row>
    <row r="283" spans="1:14">
      <c r="A283" s="309" t="s">
        <v>2187</v>
      </c>
      <c r="B283" s="155" t="s">
        <v>1860</v>
      </c>
      <c r="C283" s="310">
        <v>712</v>
      </c>
      <c r="D283" s="154">
        <v>737</v>
      </c>
      <c r="E283" s="304">
        <f t="shared" si="16"/>
        <v>25</v>
      </c>
      <c r="F283" s="305">
        <v>18</v>
      </c>
      <c r="G283" s="306">
        <v>27</v>
      </c>
      <c r="H283" s="307">
        <f t="shared" si="17"/>
        <v>0.5</v>
      </c>
      <c r="I283" s="294">
        <v>109</v>
      </c>
      <c r="J283" s="294">
        <v>104</v>
      </c>
      <c r="K283" s="307">
        <f t="shared" si="18"/>
        <v>4.807692307692308E-2</v>
      </c>
      <c r="L283" s="308">
        <v>11214.880000000001</v>
      </c>
      <c r="M283" s="308">
        <v>16454.120000000003</v>
      </c>
      <c r="N283" s="307">
        <f t="shared" si="19"/>
        <v>-0.31841508388172696</v>
      </c>
    </row>
    <row r="284" spans="1:14">
      <c r="A284" s="300" t="s">
        <v>2188</v>
      </c>
      <c r="B284" s="301" t="s">
        <v>1856</v>
      </c>
      <c r="C284" s="302">
        <v>296</v>
      </c>
      <c r="D284" s="303">
        <v>489</v>
      </c>
      <c r="E284" s="304">
        <f t="shared" si="16"/>
        <v>193</v>
      </c>
      <c r="F284" s="305">
        <v>63</v>
      </c>
      <c r="G284" s="306">
        <v>76</v>
      </c>
      <c r="H284" s="307">
        <f t="shared" si="17"/>
        <v>0.20634920634920634</v>
      </c>
      <c r="I284" s="294">
        <v>144</v>
      </c>
      <c r="J284" s="294">
        <v>133</v>
      </c>
      <c r="K284" s="307">
        <f t="shared" si="18"/>
        <v>8.2706766917293228E-2</v>
      </c>
      <c r="L284" s="308">
        <v>3534.2799999999997</v>
      </c>
      <c r="M284" s="308">
        <v>21666.190000000002</v>
      </c>
      <c r="N284" s="307">
        <f t="shared" si="19"/>
        <v>-0.83687579588289407</v>
      </c>
    </row>
    <row r="285" spans="1:14">
      <c r="A285" s="309" t="s">
        <v>2189</v>
      </c>
      <c r="B285" s="155" t="s">
        <v>1886</v>
      </c>
      <c r="C285" s="310">
        <v>720</v>
      </c>
      <c r="D285" s="154">
        <v>687</v>
      </c>
      <c r="E285" s="304">
        <f t="shared" si="16"/>
        <v>-33</v>
      </c>
      <c r="F285" s="305">
        <v>37</v>
      </c>
      <c r="G285" s="306">
        <v>66</v>
      </c>
      <c r="H285" s="307">
        <f t="shared" si="17"/>
        <v>0.78378378378378377</v>
      </c>
      <c r="I285" s="294">
        <v>123</v>
      </c>
      <c r="J285" s="294">
        <v>94</v>
      </c>
      <c r="K285" s="307">
        <f t="shared" si="18"/>
        <v>0.30851063829787234</v>
      </c>
      <c r="L285" s="308">
        <v>4918.97</v>
      </c>
      <c r="M285" s="308">
        <v>3489.55</v>
      </c>
      <c r="N285" s="307">
        <f t="shared" si="19"/>
        <v>0.4096287486925248</v>
      </c>
    </row>
    <row r="286" spans="1:14">
      <c r="A286" s="300" t="s">
        <v>2190</v>
      </c>
      <c r="B286" s="301" t="s">
        <v>1886</v>
      </c>
      <c r="C286" s="302">
        <v>684</v>
      </c>
      <c r="D286" s="303">
        <v>525</v>
      </c>
      <c r="E286" s="304">
        <f t="shared" si="16"/>
        <v>-159</v>
      </c>
      <c r="F286" s="305">
        <v>30</v>
      </c>
      <c r="G286" s="306">
        <v>51</v>
      </c>
      <c r="H286" s="307">
        <f t="shared" si="17"/>
        <v>0.7</v>
      </c>
      <c r="I286" s="294">
        <v>155</v>
      </c>
      <c r="J286" s="294">
        <v>136</v>
      </c>
      <c r="K286" s="307">
        <f t="shared" si="18"/>
        <v>0.13970588235294118</v>
      </c>
      <c r="L286" s="308">
        <v>7137.8999999999987</v>
      </c>
      <c r="M286" s="308">
        <v>5588.0000000000009</v>
      </c>
      <c r="N286" s="307">
        <f t="shared" si="19"/>
        <v>0.27736220472440903</v>
      </c>
    </row>
    <row r="287" spans="1:14">
      <c r="A287" s="309" t="s">
        <v>2191</v>
      </c>
      <c r="B287" s="155" t="s">
        <v>1855</v>
      </c>
      <c r="C287" s="310">
        <v>301</v>
      </c>
      <c r="D287" s="154">
        <v>380</v>
      </c>
      <c r="E287" s="304">
        <f t="shared" si="16"/>
        <v>79</v>
      </c>
      <c r="F287" s="305">
        <v>201</v>
      </c>
      <c r="G287" s="306">
        <v>261</v>
      </c>
      <c r="H287" s="307">
        <f t="shared" si="17"/>
        <v>0.29850746268656714</v>
      </c>
      <c r="I287" s="294">
        <v>626</v>
      </c>
      <c r="J287" s="294">
        <v>556</v>
      </c>
      <c r="K287" s="307">
        <f t="shared" si="18"/>
        <v>0.12589928057553956</v>
      </c>
      <c r="L287" s="308">
        <v>98447.56</v>
      </c>
      <c r="M287" s="308">
        <v>109538.9</v>
      </c>
      <c r="N287" s="307">
        <f t="shared" si="19"/>
        <v>-0.10125480537051218</v>
      </c>
    </row>
    <row r="288" spans="1:14">
      <c r="A288" s="300" t="s">
        <v>2192</v>
      </c>
      <c r="B288" s="301" t="s">
        <v>1859</v>
      </c>
      <c r="C288" s="302">
        <v>742</v>
      </c>
      <c r="D288" s="303">
        <v>752</v>
      </c>
      <c r="E288" s="304">
        <f t="shared" si="16"/>
        <v>10</v>
      </c>
      <c r="F288" s="305">
        <v>33</v>
      </c>
      <c r="G288" s="306">
        <v>45</v>
      </c>
      <c r="H288" s="307">
        <f t="shared" si="17"/>
        <v>0.36363636363636365</v>
      </c>
      <c r="I288" s="294">
        <v>84</v>
      </c>
      <c r="J288" s="294">
        <v>69</v>
      </c>
      <c r="K288" s="307">
        <f t="shared" si="18"/>
        <v>0.21739130434782608</v>
      </c>
      <c r="L288" s="308">
        <v>10683.78</v>
      </c>
      <c r="M288" s="308">
        <v>6757.6799999999994</v>
      </c>
      <c r="N288" s="307">
        <f t="shared" si="19"/>
        <v>0.58098341442625301</v>
      </c>
    </row>
    <row r="289" spans="1:14">
      <c r="A289" s="309" t="s">
        <v>2193</v>
      </c>
      <c r="B289" s="155" t="s">
        <v>1859</v>
      </c>
      <c r="C289" s="310">
        <v>485</v>
      </c>
      <c r="D289" s="154">
        <v>499</v>
      </c>
      <c r="E289" s="304">
        <f t="shared" si="16"/>
        <v>14</v>
      </c>
      <c r="F289" s="305">
        <v>45</v>
      </c>
      <c r="G289" s="306">
        <v>65</v>
      </c>
      <c r="H289" s="307">
        <f t="shared" si="17"/>
        <v>0.44444444444444442</v>
      </c>
      <c r="I289" s="294">
        <v>216</v>
      </c>
      <c r="J289" s="294">
        <v>208</v>
      </c>
      <c r="K289" s="307">
        <f t="shared" si="18"/>
        <v>3.8461538461538464E-2</v>
      </c>
      <c r="L289" s="308">
        <v>23836.369999999995</v>
      </c>
      <c r="M289" s="308">
        <v>32351.640000000003</v>
      </c>
      <c r="N289" s="307">
        <f t="shared" si="19"/>
        <v>-0.26320984036667094</v>
      </c>
    </row>
    <row r="290" spans="1:14">
      <c r="A290" s="300" t="s">
        <v>2194</v>
      </c>
      <c r="B290" s="301" t="s">
        <v>1856</v>
      </c>
      <c r="C290" s="302">
        <v>483</v>
      </c>
      <c r="D290" s="303">
        <v>472</v>
      </c>
      <c r="E290" s="304">
        <f t="shared" si="16"/>
        <v>-11</v>
      </c>
      <c r="F290" s="305">
        <v>61</v>
      </c>
      <c r="G290" s="306">
        <v>83</v>
      </c>
      <c r="H290" s="307">
        <f t="shared" si="17"/>
        <v>0.36065573770491804</v>
      </c>
      <c r="I290" s="294">
        <v>275</v>
      </c>
      <c r="J290" s="294">
        <v>253</v>
      </c>
      <c r="K290" s="307">
        <f t="shared" si="18"/>
        <v>8.6956521739130432E-2</v>
      </c>
      <c r="L290" s="308">
        <v>37139.829999999994</v>
      </c>
      <c r="M290" s="308">
        <v>209585.90000000002</v>
      </c>
      <c r="N290" s="307">
        <f t="shared" si="19"/>
        <v>-0.82279423377240557</v>
      </c>
    </row>
    <row r="291" spans="1:14">
      <c r="A291" s="309" t="s">
        <v>2195</v>
      </c>
      <c r="B291" s="155" t="s">
        <v>1855</v>
      </c>
      <c r="C291" s="310">
        <v>345</v>
      </c>
      <c r="D291" s="154">
        <v>282</v>
      </c>
      <c r="E291" s="304">
        <f t="shared" si="16"/>
        <v>-63</v>
      </c>
      <c r="F291" s="305">
        <v>116</v>
      </c>
      <c r="G291" s="306">
        <v>147</v>
      </c>
      <c r="H291" s="307">
        <f t="shared" si="17"/>
        <v>0.26724137931034481</v>
      </c>
      <c r="I291" s="294">
        <v>355</v>
      </c>
      <c r="J291" s="294">
        <v>333</v>
      </c>
      <c r="K291" s="307">
        <f t="shared" si="18"/>
        <v>6.6066066066066062E-2</v>
      </c>
      <c r="L291" s="308">
        <v>87679.389999999985</v>
      </c>
      <c r="M291" s="308">
        <v>51027.54</v>
      </c>
      <c r="N291" s="307">
        <f t="shared" si="19"/>
        <v>0.71827585652767079</v>
      </c>
    </row>
    <row r="292" spans="1:14">
      <c r="A292" s="300" t="s">
        <v>1884</v>
      </c>
      <c r="B292" s="301" t="s">
        <v>1860</v>
      </c>
      <c r="C292" s="302">
        <v>88</v>
      </c>
      <c r="D292" s="303">
        <v>87</v>
      </c>
      <c r="E292" s="304">
        <f t="shared" si="16"/>
        <v>-1</v>
      </c>
      <c r="F292" s="305">
        <v>1144</v>
      </c>
      <c r="G292" s="305">
        <v>1653</v>
      </c>
      <c r="H292" s="307">
        <f t="shared" si="17"/>
        <v>0.44493006993006995</v>
      </c>
      <c r="I292" s="295">
        <v>3802</v>
      </c>
      <c r="J292" s="295">
        <v>3242</v>
      </c>
      <c r="K292" s="307">
        <f t="shared" si="18"/>
        <v>0.17273288093769279</v>
      </c>
      <c r="L292" s="308">
        <v>968720.78</v>
      </c>
      <c r="M292" s="308">
        <v>871603.86999999988</v>
      </c>
      <c r="N292" s="307">
        <f t="shared" si="19"/>
        <v>0.11142322027551364</v>
      </c>
    </row>
    <row r="293" spans="1:14">
      <c r="A293" s="309" t="s">
        <v>2196</v>
      </c>
      <c r="B293" s="155" t="s">
        <v>1857</v>
      </c>
      <c r="C293" s="310">
        <v>347</v>
      </c>
      <c r="D293" s="154">
        <v>113</v>
      </c>
      <c r="E293" s="304">
        <f t="shared" si="16"/>
        <v>-234</v>
      </c>
      <c r="F293" s="305">
        <v>70</v>
      </c>
      <c r="G293" s="306">
        <v>112</v>
      </c>
      <c r="H293" s="307">
        <f t="shared" si="17"/>
        <v>0.6</v>
      </c>
      <c r="I293" s="294">
        <v>205</v>
      </c>
      <c r="J293" s="294">
        <v>161</v>
      </c>
      <c r="K293" s="307">
        <f t="shared" si="18"/>
        <v>0.27329192546583853</v>
      </c>
      <c r="L293" s="308">
        <v>6840.1999999999989</v>
      </c>
      <c r="M293" s="308">
        <v>7445.74</v>
      </c>
      <c r="N293" s="307">
        <f t="shared" si="19"/>
        <v>-8.1327040697096717E-2</v>
      </c>
    </row>
    <row r="294" spans="1:14">
      <c r="A294" s="300" t="s">
        <v>2197</v>
      </c>
      <c r="B294" s="301" t="s">
        <v>1860</v>
      </c>
      <c r="C294" s="302">
        <v>264</v>
      </c>
      <c r="D294" s="303">
        <v>306</v>
      </c>
      <c r="E294" s="304">
        <f t="shared" si="16"/>
        <v>42</v>
      </c>
      <c r="F294" s="305">
        <v>80</v>
      </c>
      <c r="G294" s="306">
        <v>94</v>
      </c>
      <c r="H294" s="307">
        <f t="shared" si="17"/>
        <v>0.17499999999999999</v>
      </c>
      <c r="I294" s="294">
        <v>178</v>
      </c>
      <c r="J294" s="294">
        <v>165</v>
      </c>
      <c r="K294" s="307">
        <f t="shared" si="18"/>
        <v>7.8787878787878782E-2</v>
      </c>
      <c r="L294" s="308">
        <v>20616.089999999997</v>
      </c>
      <c r="M294" s="308">
        <v>14461.06</v>
      </c>
      <c r="N294" s="307">
        <f t="shared" si="19"/>
        <v>0.42562785853872381</v>
      </c>
    </row>
    <row r="295" spans="1:14">
      <c r="A295" s="309" t="s">
        <v>2198</v>
      </c>
      <c r="B295" s="155" t="s">
        <v>1855</v>
      </c>
      <c r="C295" s="310">
        <v>739</v>
      </c>
      <c r="D295" s="154">
        <v>766</v>
      </c>
      <c r="E295" s="304">
        <f t="shared" si="16"/>
        <v>27</v>
      </c>
      <c r="F295" s="305">
        <v>40</v>
      </c>
      <c r="G295" s="306">
        <v>94</v>
      </c>
      <c r="H295" s="307">
        <f t="shared" si="17"/>
        <v>1.35</v>
      </c>
      <c r="I295" s="294">
        <v>158</v>
      </c>
      <c r="J295" s="294">
        <v>102</v>
      </c>
      <c r="K295" s="307">
        <f t="shared" si="18"/>
        <v>0.5490196078431373</v>
      </c>
      <c r="L295" s="308">
        <v>10882.65</v>
      </c>
      <c r="M295" s="308">
        <v>745.64999999999986</v>
      </c>
      <c r="N295" s="307">
        <f t="shared" si="19"/>
        <v>13.594850130758401</v>
      </c>
    </row>
    <row r="296" spans="1:14">
      <c r="A296" s="300" t="s">
        <v>2199</v>
      </c>
      <c r="B296" s="301" t="s">
        <v>1886</v>
      </c>
      <c r="C296" s="302">
        <v>670</v>
      </c>
      <c r="D296" s="303">
        <v>539</v>
      </c>
      <c r="E296" s="304">
        <f t="shared" si="16"/>
        <v>-131</v>
      </c>
      <c r="F296" s="305">
        <v>48</v>
      </c>
      <c r="G296" s="306">
        <v>82</v>
      </c>
      <c r="H296" s="307">
        <f t="shared" si="17"/>
        <v>0.70833333333333337</v>
      </c>
      <c r="I296" s="294">
        <v>152</v>
      </c>
      <c r="J296" s="294">
        <v>116</v>
      </c>
      <c r="K296" s="307">
        <f t="shared" si="18"/>
        <v>0.31034482758620691</v>
      </c>
      <c r="L296" s="308">
        <v>12520.720000000001</v>
      </c>
      <c r="M296" s="308">
        <v>11461.43</v>
      </c>
      <c r="N296" s="307">
        <f t="shared" si="19"/>
        <v>9.2422149766652223E-2</v>
      </c>
    </row>
    <row r="297" spans="1:14">
      <c r="A297" s="309" t="s">
        <v>2200</v>
      </c>
      <c r="B297" s="155" t="s">
        <v>1858</v>
      </c>
      <c r="C297" s="310">
        <v>393</v>
      </c>
      <c r="D297" s="154">
        <v>422</v>
      </c>
      <c r="E297" s="304">
        <f t="shared" si="16"/>
        <v>29</v>
      </c>
      <c r="F297" s="305">
        <v>16</v>
      </c>
      <c r="G297" s="306">
        <v>22</v>
      </c>
      <c r="H297" s="307">
        <f t="shared" si="17"/>
        <v>0.375</v>
      </c>
      <c r="I297" s="294">
        <v>147</v>
      </c>
      <c r="J297" s="294">
        <v>141</v>
      </c>
      <c r="K297" s="307">
        <f t="shared" si="18"/>
        <v>4.2553191489361701E-2</v>
      </c>
      <c r="L297" s="308">
        <v>28703.8</v>
      </c>
      <c r="M297" s="308">
        <v>33484.6</v>
      </c>
      <c r="N297" s="307">
        <f t="shared" si="19"/>
        <v>-0.14277608213925205</v>
      </c>
    </row>
    <row r="298" spans="1:14">
      <c r="A298" s="300" t="s">
        <v>2201</v>
      </c>
      <c r="B298" s="301" t="s">
        <v>1858</v>
      </c>
      <c r="C298" s="302">
        <v>411</v>
      </c>
      <c r="D298" s="303">
        <v>387</v>
      </c>
      <c r="E298" s="304">
        <f t="shared" si="16"/>
        <v>-24</v>
      </c>
      <c r="F298" s="305">
        <v>100</v>
      </c>
      <c r="G298" s="306">
        <v>168</v>
      </c>
      <c r="H298" s="307">
        <f t="shared" si="17"/>
        <v>0.68</v>
      </c>
      <c r="I298" s="294">
        <v>671</v>
      </c>
      <c r="J298" s="294">
        <v>583</v>
      </c>
      <c r="K298" s="307">
        <f t="shared" si="18"/>
        <v>0.15094339622641509</v>
      </c>
      <c r="L298" s="308">
        <v>90149.33</v>
      </c>
      <c r="M298" s="308">
        <v>91543.59</v>
      </c>
      <c r="N298" s="307">
        <f t="shared" si="19"/>
        <v>-1.5230558469467876E-2</v>
      </c>
    </row>
    <row r="299" spans="1:14">
      <c r="A299" s="309" t="s">
        <v>2202</v>
      </c>
      <c r="B299" s="155" t="s">
        <v>1886</v>
      </c>
      <c r="C299" s="310">
        <v>724</v>
      </c>
      <c r="D299" s="154">
        <v>657</v>
      </c>
      <c r="E299" s="304">
        <f t="shared" si="16"/>
        <v>-67</v>
      </c>
      <c r="F299" s="305">
        <v>44</v>
      </c>
      <c r="G299" s="306">
        <v>67</v>
      </c>
      <c r="H299" s="307">
        <f t="shared" si="17"/>
        <v>0.52272727272727271</v>
      </c>
      <c r="I299" s="294">
        <v>115</v>
      </c>
      <c r="J299" s="294">
        <v>91</v>
      </c>
      <c r="K299" s="307">
        <f t="shared" si="18"/>
        <v>0.26373626373626374</v>
      </c>
      <c r="L299" s="308">
        <v>957.20999999999992</v>
      </c>
      <c r="M299" s="308">
        <v>859.8599999999999</v>
      </c>
      <c r="N299" s="307">
        <f t="shared" si="19"/>
        <v>0.11321610494731704</v>
      </c>
    </row>
    <row r="300" spans="1:14">
      <c r="A300" s="300" t="s">
        <v>2203</v>
      </c>
      <c r="B300" s="301" t="s">
        <v>1886</v>
      </c>
      <c r="C300" s="302">
        <v>835</v>
      </c>
      <c r="D300" s="303">
        <v>838</v>
      </c>
      <c r="E300" s="304">
        <f t="shared" si="16"/>
        <v>3</v>
      </c>
      <c r="F300" s="305">
        <v>44</v>
      </c>
      <c r="G300" s="306">
        <v>59</v>
      </c>
      <c r="H300" s="307">
        <f t="shared" si="17"/>
        <v>0.34090909090909088</v>
      </c>
      <c r="I300" s="294">
        <v>109</v>
      </c>
      <c r="J300" s="294">
        <v>94</v>
      </c>
      <c r="K300" s="307">
        <f t="shared" si="18"/>
        <v>0.15957446808510639</v>
      </c>
      <c r="L300" s="308">
        <v>821.05</v>
      </c>
      <c r="M300" s="308">
        <v>1114.52</v>
      </c>
      <c r="N300" s="307">
        <f t="shared" si="19"/>
        <v>-0.26331514912249221</v>
      </c>
    </row>
    <row r="301" spans="1:14">
      <c r="A301" s="309" t="s">
        <v>2204</v>
      </c>
      <c r="B301" s="155" t="s">
        <v>1859</v>
      </c>
      <c r="C301" s="310">
        <v>601</v>
      </c>
      <c r="D301" s="154">
        <v>376</v>
      </c>
      <c r="E301" s="304">
        <f t="shared" si="16"/>
        <v>-225</v>
      </c>
      <c r="F301" s="305">
        <v>72</v>
      </c>
      <c r="G301" s="306">
        <v>102</v>
      </c>
      <c r="H301" s="307">
        <f t="shared" si="17"/>
        <v>0.41666666666666669</v>
      </c>
      <c r="I301" s="294">
        <v>317</v>
      </c>
      <c r="J301" s="294">
        <v>284</v>
      </c>
      <c r="K301" s="307">
        <f t="shared" si="18"/>
        <v>0.11619718309859155</v>
      </c>
      <c r="L301" s="308">
        <v>17239.129999999997</v>
      </c>
      <c r="M301" s="308">
        <v>15608.02</v>
      </c>
      <c r="N301" s="307">
        <f t="shared" si="19"/>
        <v>0.10450460724678703</v>
      </c>
    </row>
    <row r="302" spans="1:14">
      <c r="A302" s="300" t="s">
        <v>2205</v>
      </c>
      <c r="B302" s="301" t="s">
        <v>1859</v>
      </c>
      <c r="C302" s="302">
        <v>843</v>
      </c>
      <c r="D302" s="303">
        <v>842</v>
      </c>
      <c r="E302" s="304">
        <f t="shared" si="16"/>
        <v>-1</v>
      </c>
      <c r="F302" s="305">
        <v>11</v>
      </c>
      <c r="G302" s="306">
        <v>16</v>
      </c>
      <c r="H302" s="307">
        <f t="shared" si="17"/>
        <v>0.45454545454545453</v>
      </c>
      <c r="I302" s="294">
        <v>36</v>
      </c>
      <c r="J302" s="294">
        <v>32</v>
      </c>
      <c r="K302" s="307">
        <f t="shared" si="18"/>
        <v>0.125</v>
      </c>
      <c r="L302" s="308">
        <v>166.64</v>
      </c>
      <c r="M302" s="308">
        <v>115.96</v>
      </c>
      <c r="N302" s="307">
        <f t="shared" si="19"/>
        <v>0.43704725767506031</v>
      </c>
    </row>
    <row r="303" spans="1:14">
      <c r="A303" s="309" t="s">
        <v>2206</v>
      </c>
      <c r="B303" s="155" t="s">
        <v>1861</v>
      </c>
      <c r="C303" s="310">
        <v>246</v>
      </c>
      <c r="D303" s="154">
        <v>196</v>
      </c>
      <c r="E303" s="304">
        <f t="shared" si="16"/>
        <v>-50</v>
      </c>
      <c r="F303" s="305">
        <v>133</v>
      </c>
      <c r="G303" s="306">
        <v>215</v>
      </c>
      <c r="H303" s="307">
        <f t="shared" si="17"/>
        <v>0.61654135338345861</v>
      </c>
      <c r="I303" s="294">
        <v>746</v>
      </c>
      <c r="J303" s="294">
        <v>613</v>
      </c>
      <c r="K303" s="307">
        <f t="shared" si="18"/>
        <v>0.2169657422512235</v>
      </c>
      <c r="L303" s="308">
        <v>105191.97</v>
      </c>
      <c r="M303" s="308">
        <v>98391.26</v>
      </c>
      <c r="N303" s="307">
        <f t="shared" si="19"/>
        <v>6.9119045736379503E-2</v>
      </c>
    </row>
    <row r="304" spans="1:14">
      <c r="A304" s="300" t="s">
        <v>2207</v>
      </c>
      <c r="B304" s="301" t="s">
        <v>1886</v>
      </c>
      <c r="C304" s="302">
        <v>528</v>
      </c>
      <c r="D304" s="303">
        <v>114</v>
      </c>
      <c r="E304" s="304">
        <f t="shared" si="16"/>
        <v>-414</v>
      </c>
      <c r="F304" s="305">
        <v>61</v>
      </c>
      <c r="G304" s="306">
        <v>68</v>
      </c>
      <c r="H304" s="307">
        <f t="shared" si="17"/>
        <v>0.11475409836065574</v>
      </c>
      <c r="I304" s="294">
        <v>96</v>
      </c>
      <c r="J304" s="294">
        <v>88</v>
      </c>
      <c r="K304" s="307">
        <f t="shared" si="18"/>
        <v>9.0909090909090912E-2</v>
      </c>
      <c r="L304" s="308">
        <v>1677.8199999999997</v>
      </c>
      <c r="M304" s="308">
        <v>1260.01</v>
      </c>
      <c r="N304" s="307">
        <f t="shared" si="19"/>
        <v>0.3315926064078854</v>
      </c>
    </row>
    <row r="305" spans="1:14">
      <c r="A305" s="309" t="s">
        <v>2208</v>
      </c>
      <c r="B305" s="155" t="s">
        <v>1858</v>
      </c>
      <c r="C305" s="310">
        <v>507</v>
      </c>
      <c r="D305" s="154">
        <v>115</v>
      </c>
      <c r="E305" s="304">
        <f t="shared" si="16"/>
        <v>-392</v>
      </c>
      <c r="F305" s="305">
        <v>9</v>
      </c>
      <c r="G305" s="306">
        <v>20</v>
      </c>
      <c r="H305" s="307">
        <f t="shared" si="17"/>
        <v>1.2222222222222223</v>
      </c>
      <c r="I305" s="294">
        <v>44</v>
      </c>
      <c r="J305" s="294">
        <v>34</v>
      </c>
      <c r="K305" s="307">
        <f t="shared" si="18"/>
        <v>0.29411764705882354</v>
      </c>
      <c r="L305" s="308">
        <v>406.58</v>
      </c>
      <c r="M305" s="308">
        <v>4905.51</v>
      </c>
      <c r="N305" s="307">
        <f t="shared" si="19"/>
        <v>-0.91711769010765443</v>
      </c>
    </row>
    <row r="306" spans="1:14">
      <c r="A306" s="300" t="s">
        <v>2031</v>
      </c>
      <c r="B306" s="301" t="s">
        <v>1861</v>
      </c>
      <c r="C306" s="302">
        <v>72</v>
      </c>
      <c r="D306" s="303">
        <v>97</v>
      </c>
      <c r="E306" s="304">
        <f t="shared" si="16"/>
        <v>25</v>
      </c>
      <c r="F306" s="305">
        <v>604</v>
      </c>
      <c r="G306" s="306">
        <v>924</v>
      </c>
      <c r="H306" s="307">
        <f t="shared" si="17"/>
        <v>0.5298013245033113</v>
      </c>
      <c r="I306" s="295">
        <v>2889</v>
      </c>
      <c r="J306" s="295">
        <v>2524</v>
      </c>
      <c r="K306" s="307">
        <f t="shared" si="18"/>
        <v>0.14461172741679873</v>
      </c>
      <c r="L306" s="308">
        <v>834565.31</v>
      </c>
      <c r="M306" s="308">
        <v>910824.06000000029</v>
      </c>
      <c r="N306" s="307">
        <f t="shared" si="19"/>
        <v>-8.3725006122477935E-2</v>
      </c>
    </row>
    <row r="307" spans="1:14">
      <c r="A307" s="309" t="s">
        <v>2209</v>
      </c>
      <c r="B307" s="155" t="s">
        <v>1855</v>
      </c>
      <c r="C307" s="310">
        <v>741</v>
      </c>
      <c r="D307" s="154">
        <v>584</v>
      </c>
      <c r="E307" s="304">
        <f t="shared" si="16"/>
        <v>-157</v>
      </c>
      <c r="F307" s="305">
        <v>64</v>
      </c>
      <c r="G307" s="306">
        <v>100</v>
      </c>
      <c r="H307" s="307">
        <f t="shared" si="17"/>
        <v>0.5625</v>
      </c>
      <c r="I307" s="294">
        <v>190</v>
      </c>
      <c r="J307" s="294">
        <v>146</v>
      </c>
      <c r="K307" s="307">
        <f t="shared" si="18"/>
        <v>0.30136986301369861</v>
      </c>
      <c r="L307" s="308">
        <v>7846.5499999999993</v>
      </c>
      <c r="M307" s="308">
        <v>14394.26</v>
      </c>
      <c r="N307" s="307">
        <f t="shared" si="19"/>
        <v>-0.45488340491279167</v>
      </c>
    </row>
    <row r="308" spans="1:14">
      <c r="A308" s="300" t="s">
        <v>2210</v>
      </c>
      <c r="B308" s="301" t="s">
        <v>1859</v>
      </c>
      <c r="C308" s="302">
        <v>328</v>
      </c>
      <c r="D308" s="303">
        <v>432</v>
      </c>
      <c r="E308" s="304">
        <f t="shared" si="16"/>
        <v>104</v>
      </c>
      <c r="F308" s="305">
        <v>47</v>
      </c>
      <c r="G308" s="306">
        <v>94</v>
      </c>
      <c r="H308" s="307">
        <f t="shared" si="17"/>
        <v>1</v>
      </c>
      <c r="I308" s="294">
        <v>275</v>
      </c>
      <c r="J308" s="294">
        <v>221</v>
      </c>
      <c r="K308" s="307">
        <f t="shared" si="18"/>
        <v>0.24434389140271492</v>
      </c>
      <c r="L308" s="308">
        <v>17619.37</v>
      </c>
      <c r="M308" s="308">
        <v>36206.68</v>
      </c>
      <c r="N308" s="307">
        <f t="shared" si="19"/>
        <v>-0.51336687042280604</v>
      </c>
    </row>
    <row r="309" spans="1:14">
      <c r="A309" s="309" t="s">
        <v>2211</v>
      </c>
      <c r="B309" s="155" t="s">
        <v>1858</v>
      </c>
      <c r="C309" s="310">
        <v>751</v>
      </c>
      <c r="D309" s="154">
        <v>116</v>
      </c>
      <c r="E309" s="304">
        <f t="shared" si="16"/>
        <v>-635</v>
      </c>
      <c r="F309" s="305">
        <v>21</v>
      </c>
      <c r="G309" s="306">
        <v>26</v>
      </c>
      <c r="H309" s="307">
        <f t="shared" si="17"/>
        <v>0.23809523809523808</v>
      </c>
      <c r="I309" s="294">
        <v>80</v>
      </c>
      <c r="J309" s="294">
        <v>70</v>
      </c>
      <c r="K309" s="307">
        <f t="shared" si="18"/>
        <v>0.14285714285714285</v>
      </c>
      <c r="L309" s="308">
        <v>11275.17</v>
      </c>
      <c r="M309" s="308">
        <v>18378.530000000002</v>
      </c>
      <c r="N309" s="307">
        <f t="shared" si="19"/>
        <v>-0.38650316429007114</v>
      </c>
    </row>
    <row r="310" spans="1:14">
      <c r="A310" s="300" t="s">
        <v>2212</v>
      </c>
      <c r="B310" s="301" t="s">
        <v>1858</v>
      </c>
      <c r="C310" s="302">
        <v>813</v>
      </c>
      <c r="D310" s="303">
        <v>802</v>
      </c>
      <c r="E310" s="304">
        <f t="shared" si="16"/>
        <v>-11</v>
      </c>
      <c r="F310" s="305">
        <v>7</v>
      </c>
      <c r="G310" s="306">
        <v>19</v>
      </c>
      <c r="H310" s="307">
        <f t="shared" si="17"/>
        <v>1.7142857142857142</v>
      </c>
      <c r="I310" s="294">
        <v>43</v>
      </c>
      <c r="J310" s="294">
        <v>32</v>
      </c>
      <c r="K310" s="307">
        <f t="shared" si="18"/>
        <v>0.34375</v>
      </c>
      <c r="L310" s="308">
        <v>425.97</v>
      </c>
      <c r="M310" s="308">
        <v>606.25</v>
      </c>
      <c r="N310" s="307">
        <f t="shared" si="19"/>
        <v>-0.2973690721649484</v>
      </c>
    </row>
    <row r="311" spans="1:14">
      <c r="A311" s="309" t="s">
        <v>2213</v>
      </c>
      <c r="B311" s="155" t="s">
        <v>1859</v>
      </c>
      <c r="C311" s="310">
        <v>815</v>
      </c>
      <c r="D311" s="154">
        <v>638</v>
      </c>
      <c r="E311" s="304">
        <f t="shared" si="16"/>
        <v>-177</v>
      </c>
      <c r="F311" s="305">
        <v>72</v>
      </c>
      <c r="G311" s="306">
        <v>97</v>
      </c>
      <c r="H311" s="307">
        <f t="shared" si="17"/>
        <v>0.34722222222222221</v>
      </c>
      <c r="I311" s="294">
        <v>162</v>
      </c>
      <c r="J311" s="294">
        <v>137</v>
      </c>
      <c r="K311" s="307">
        <f t="shared" si="18"/>
        <v>0.18248175182481752</v>
      </c>
      <c r="L311" s="308">
        <v>2854.2999999999997</v>
      </c>
      <c r="M311" s="308">
        <v>1903.19</v>
      </c>
      <c r="N311" s="307">
        <f t="shared" si="19"/>
        <v>0.49974516469716618</v>
      </c>
    </row>
    <row r="312" spans="1:14">
      <c r="A312" s="300" t="s">
        <v>2214</v>
      </c>
      <c r="B312" s="301" t="s">
        <v>1856</v>
      </c>
      <c r="C312" s="302">
        <v>486</v>
      </c>
      <c r="D312" s="303">
        <v>594</v>
      </c>
      <c r="E312" s="304">
        <f t="shared" si="16"/>
        <v>108</v>
      </c>
      <c r="F312" s="305">
        <v>65</v>
      </c>
      <c r="G312" s="306">
        <v>100</v>
      </c>
      <c r="H312" s="307">
        <f t="shared" si="17"/>
        <v>0.53846153846153844</v>
      </c>
      <c r="I312" s="294">
        <v>217</v>
      </c>
      <c r="J312" s="294">
        <v>188</v>
      </c>
      <c r="K312" s="307">
        <f t="shared" si="18"/>
        <v>0.15425531914893617</v>
      </c>
      <c r="L312" s="308">
        <v>23945.749999999996</v>
      </c>
      <c r="M312" s="308">
        <v>18117.5</v>
      </c>
      <c r="N312" s="307">
        <f t="shared" si="19"/>
        <v>0.32169173451083188</v>
      </c>
    </row>
    <row r="313" spans="1:14">
      <c r="A313" s="309" t="s">
        <v>2215</v>
      </c>
      <c r="B313" s="155" t="s">
        <v>1860</v>
      </c>
      <c r="C313" s="310">
        <v>532</v>
      </c>
      <c r="D313" s="154">
        <v>484</v>
      </c>
      <c r="E313" s="304">
        <f t="shared" si="16"/>
        <v>-48</v>
      </c>
      <c r="F313" s="305">
        <v>83</v>
      </c>
      <c r="G313" s="306">
        <v>127</v>
      </c>
      <c r="H313" s="307">
        <f t="shared" si="17"/>
        <v>0.53012048192771088</v>
      </c>
      <c r="I313" s="294">
        <v>247</v>
      </c>
      <c r="J313" s="294">
        <v>196</v>
      </c>
      <c r="K313" s="307">
        <f t="shared" si="18"/>
        <v>0.26020408163265307</v>
      </c>
      <c r="L313" s="308">
        <v>45285.5</v>
      </c>
      <c r="M313" s="308">
        <v>66623.749999999985</v>
      </c>
      <c r="N313" s="307">
        <f t="shared" si="19"/>
        <v>-0.32027993020506934</v>
      </c>
    </row>
    <row r="314" spans="1:14">
      <c r="A314" s="300" t="s">
        <v>2216</v>
      </c>
      <c r="B314" s="301" t="s">
        <v>1859</v>
      </c>
      <c r="C314" s="302">
        <v>304</v>
      </c>
      <c r="D314" s="303">
        <v>201</v>
      </c>
      <c r="E314" s="304">
        <f t="shared" si="16"/>
        <v>-103</v>
      </c>
      <c r="F314" s="305">
        <v>37</v>
      </c>
      <c r="G314" s="306">
        <v>48</v>
      </c>
      <c r="H314" s="307">
        <f t="shared" si="17"/>
        <v>0.29729729729729731</v>
      </c>
      <c r="I314" s="294">
        <v>128</v>
      </c>
      <c r="J314" s="294">
        <v>114</v>
      </c>
      <c r="K314" s="307">
        <f t="shared" si="18"/>
        <v>0.12280701754385964</v>
      </c>
      <c r="L314" s="308">
        <v>3741.34</v>
      </c>
      <c r="M314" s="308">
        <v>5977.6500000000005</v>
      </c>
      <c r="N314" s="307">
        <f t="shared" si="19"/>
        <v>-0.3741119001614347</v>
      </c>
    </row>
    <row r="315" spans="1:14">
      <c r="A315" s="309" t="s">
        <v>2217</v>
      </c>
      <c r="B315" s="155" t="s">
        <v>1886</v>
      </c>
      <c r="C315" s="310">
        <v>722</v>
      </c>
      <c r="D315" s="154">
        <v>586</v>
      </c>
      <c r="E315" s="304">
        <f t="shared" si="16"/>
        <v>-136</v>
      </c>
      <c r="F315" s="305">
        <v>145</v>
      </c>
      <c r="G315" s="306">
        <v>182</v>
      </c>
      <c r="H315" s="307">
        <f t="shared" si="17"/>
        <v>0.25517241379310346</v>
      </c>
      <c r="I315" s="294">
        <v>464</v>
      </c>
      <c r="J315" s="294">
        <v>423</v>
      </c>
      <c r="K315" s="307">
        <f t="shared" si="18"/>
        <v>9.6926713947990545E-2</v>
      </c>
      <c r="L315" s="308">
        <v>46697.18</v>
      </c>
      <c r="M315" s="308">
        <v>33700.159999999996</v>
      </c>
      <c r="N315" s="307">
        <f t="shared" si="19"/>
        <v>0.38566641820098202</v>
      </c>
    </row>
    <row r="316" spans="1:14">
      <c r="A316" s="300" t="s">
        <v>1903</v>
      </c>
      <c r="B316" s="301" t="s">
        <v>1859</v>
      </c>
      <c r="C316" s="302">
        <v>52</v>
      </c>
      <c r="D316" s="303">
        <v>35</v>
      </c>
      <c r="E316" s="304">
        <f t="shared" si="16"/>
        <v>-17</v>
      </c>
      <c r="F316" s="305">
        <v>4394</v>
      </c>
      <c r="G316" s="305">
        <v>5952</v>
      </c>
      <c r="H316" s="307">
        <f t="shared" si="17"/>
        <v>0.35457441966317704</v>
      </c>
      <c r="I316" s="295">
        <v>12536</v>
      </c>
      <c r="J316" s="295">
        <v>10930</v>
      </c>
      <c r="K316" s="307">
        <f t="shared" si="18"/>
        <v>0.14693504117108874</v>
      </c>
      <c r="L316" s="308">
        <v>4193570.0799999996</v>
      </c>
      <c r="M316" s="308">
        <v>3868148.5799999996</v>
      </c>
      <c r="N316" s="307">
        <f t="shared" si="19"/>
        <v>8.4128490224643859E-2</v>
      </c>
    </row>
    <row r="317" spans="1:14">
      <c r="A317" s="309" t="s">
        <v>2218</v>
      </c>
      <c r="B317" s="155" t="s">
        <v>1858</v>
      </c>
      <c r="C317" s="310">
        <v>294</v>
      </c>
      <c r="D317" s="154">
        <v>337</v>
      </c>
      <c r="E317" s="304">
        <f t="shared" si="16"/>
        <v>43</v>
      </c>
      <c r="F317" s="305">
        <v>70</v>
      </c>
      <c r="G317" s="306">
        <v>104</v>
      </c>
      <c r="H317" s="307">
        <f t="shared" si="17"/>
        <v>0.48571428571428571</v>
      </c>
      <c r="I317" s="294">
        <v>411</v>
      </c>
      <c r="J317" s="294">
        <v>364</v>
      </c>
      <c r="K317" s="307">
        <f t="shared" si="18"/>
        <v>0.12912087912087913</v>
      </c>
      <c r="L317" s="308">
        <v>153818.75</v>
      </c>
      <c r="M317" s="308">
        <v>157275.06999999998</v>
      </c>
      <c r="N317" s="307">
        <f t="shared" si="19"/>
        <v>-2.1976273798510967E-2</v>
      </c>
    </row>
    <row r="318" spans="1:14">
      <c r="A318" s="300" t="s">
        <v>2219</v>
      </c>
      <c r="B318" s="301" t="s">
        <v>1861</v>
      </c>
      <c r="C318" s="302">
        <v>838</v>
      </c>
      <c r="D318" s="303">
        <v>836</v>
      </c>
      <c r="E318" s="304">
        <f t="shared" si="16"/>
        <v>-2</v>
      </c>
      <c r="F318" s="305">
        <v>21</v>
      </c>
      <c r="G318" s="306">
        <v>44</v>
      </c>
      <c r="H318" s="307">
        <f t="shared" si="17"/>
        <v>1.0952380952380953</v>
      </c>
      <c r="I318" s="294">
        <v>90</v>
      </c>
      <c r="J318" s="294">
        <v>67</v>
      </c>
      <c r="K318" s="307">
        <f t="shared" si="18"/>
        <v>0.34328358208955223</v>
      </c>
      <c r="L318" s="308">
        <v>4766.1699999999983</v>
      </c>
      <c r="M318" s="308">
        <v>2934.47</v>
      </c>
      <c r="N318" s="307">
        <f t="shared" si="19"/>
        <v>0.6242013038129538</v>
      </c>
    </row>
    <row r="319" spans="1:14">
      <c r="A319" s="309" t="s">
        <v>1880</v>
      </c>
      <c r="B319" s="155" t="s">
        <v>1859</v>
      </c>
      <c r="C319" s="310">
        <v>186</v>
      </c>
      <c r="D319" s="154">
        <v>168</v>
      </c>
      <c r="E319" s="304">
        <f t="shared" si="16"/>
        <v>-18</v>
      </c>
      <c r="F319" s="305">
        <v>254</v>
      </c>
      <c r="G319" s="306">
        <v>379</v>
      </c>
      <c r="H319" s="307">
        <f t="shared" si="17"/>
        <v>0.49212598425196852</v>
      </c>
      <c r="I319" s="295">
        <v>1205</v>
      </c>
      <c r="J319" s="295">
        <v>1042</v>
      </c>
      <c r="K319" s="307">
        <f t="shared" si="18"/>
        <v>0.15642994241842612</v>
      </c>
      <c r="L319" s="308">
        <v>562272.25</v>
      </c>
      <c r="M319" s="308">
        <v>561190.37</v>
      </c>
      <c r="N319" s="307">
        <f t="shared" si="19"/>
        <v>1.9278306575360598E-3</v>
      </c>
    </row>
    <row r="320" spans="1:14">
      <c r="A320" s="300" t="s">
        <v>2220</v>
      </c>
      <c r="B320" s="301" t="s">
        <v>1860</v>
      </c>
      <c r="C320" s="302">
        <v>400</v>
      </c>
      <c r="D320" s="303">
        <v>359</v>
      </c>
      <c r="E320" s="304">
        <f t="shared" si="16"/>
        <v>-41</v>
      </c>
      <c r="F320" s="305">
        <v>135</v>
      </c>
      <c r="G320" s="306">
        <v>196</v>
      </c>
      <c r="H320" s="307">
        <f t="shared" si="17"/>
        <v>0.45185185185185184</v>
      </c>
      <c r="I320" s="294">
        <v>573</v>
      </c>
      <c r="J320" s="294">
        <v>500</v>
      </c>
      <c r="K320" s="307">
        <f t="shared" si="18"/>
        <v>0.14599999999999999</v>
      </c>
      <c r="L320" s="308">
        <v>66644.67</v>
      </c>
      <c r="M320" s="308">
        <v>52325.359999999993</v>
      </c>
      <c r="N320" s="307">
        <f t="shared" si="19"/>
        <v>0.27365908232642844</v>
      </c>
    </row>
    <row r="321" spans="1:14">
      <c r="A321" s="309" t="s">
        <v>2221</v>
      </c>
      <c r="B321" s="155" t="s">
        <v>1856</v>
      </c>
      <c r="C321" s="310">
        <v>673</v>
      </c>
      <c r="D321" s="154">
        <v>663</v>
      </c>
      <c r="E321" s="304">
        <f t="shared" si="16"/>
        <v>-10</v>
      </c>
      <c r="F321" s="305">
        <v>76</v>
      </c>
      <c r="G321" s="306">
        <v>96</v>
      </c>
      <c r="H321" s="307">
        <f t="shared" si="17"/>
        <v>0.26315789473684209</v>
      </c>
      <c r="I321" s="294">
        <v>227</v>
      </c>
      <c r="J321" s="294">
        <v>204</v>
      </c>
      <c r="K321" s="307">
        <f t="shared" si="18"/>
        <v>0.11274509803921569</v>
      </c>
      <c r="L321" s="308">
        <v>44183.990000000005</v>
      </c>
      <c r="M321" s="308">
        <v>144768.71</v>
      </c>
      <c r="N321" s="307">
        <f t="shared" si="19"/>
        <v>-0.69479599562640293</v>
      </c>
    </row>
    <row r="322" spans="1:14">
      <c r="A322" s="300" t="s">
        <v>2222</v>
      </c>
      <c r="B322" s="301" t="s">
        <v>1858</v>
      </c>
      <c r="C322" s="302">
        <v>759</v>
      </c>
      <c r="D322" s="303">
        <v>764</v>
      </c>
      <c r="E322" s="304">
        <f t="shared" si="16"/>
        <v>5</v>
      </c>
      <c r="F322" s="305">
        <v>18</v>
      </c>
      <c r="G322" s="306">
        <v>22</v>
      </c>
      <c r="H322" s="307">
        <f t="shared" si="17"/>
        <v>0.22222222222222221</v>
      </c>
      <c r="I322" s="294">
        <v>116</v>
      </c>
      <c r="J322" s="294">
        <v>110</v>
      </c>
      <c r="K322" s="307">
        <f t="shared" si="18"/>
        <v>5.4545454545454543E-2</v>
      </c>
      <c r="L322" s="308">
        <v>19526.579999999998</v>
      </c>
      <c r="M322" s="308">
        <v>18440.66</v>
      </c>
      <c r="N322" s="307">
        <f t="shared" si="19"/>
        <v>5.8887263254135062E-2</v>
      </c>
    </row>
    <row r="323" spans="1:14">
      <c r="A323" s="309" t="s">
        <v>2223</v>
      </c>
      <c r="B323" s="155" t="s">
        <v>1860</v>
      </c>
      <c r="C323" s="310">
        <v>273</v>
      </c>
      <c r="D323" s="154">
        <v>250</v>
      </c>
      <c r="E323" s="304">
        <f t="shared" ref="E323:E386" si="20">D323-C323</f>
        <v>-23</v>
      </c>
      <c r="F323" s="305">
        <v>221</v>
      </c>
      <c r="G323" s="306">
        <v>331</v>
      </c>
      <c r="H323" s="307">
        <f t="shared" ref="H323:H386" si="21">(G323-F323)/F323</f>
        <v>0.49773755656108598</v>
      </c>
      <c r="I323" s="294">
        <v>823</v>
      </c>
      <c r="J323" s="294">
        <v>702</v>
      </c>
      <c r="K323" s="307">
        <f t="shared" ref="K323:K386" si="22">(I323-J323)/J323</f>
        <v>0.17236467236467237</v>
      </c>
      <c r="L323" s="308">
        <v>148194.75999999998</v>
      </c>
      <c r="M323" s="308">
        <v>140059.59</v>
      </c>
      <c r="N323" s="307">
        <f t="shared" ref="N323:N386" si="23">(L323-M323)/M323</f>
        <v>5.8083634258817865E-2</v>
      </c>
    </row>
    <row r="324" spans="1:14">
      <c r="A324" s="300" t="s">
        <v>2224</v>
      </c>
      <c r="B324" s="301" t="s">
        <v>1856</v>
      </c>
      <c r="C324" s="302">
        <v>312</v>
      </c>
      <c r="D324" s="303">
        <v>298</v>
      </c>
      <c r="E324" s="304">
        <f t="shared" si="20"/>
        <v>-14</v>
      </c>
      <c r="F324" s="305">
        <v>117</v>
      </c>
      <c r="G324" s="306">
        <v>160</v>
      </c>
      <c r="H324" s="307">
        <f t="shared" si="21"/>
        <v>0.36752136752136755</v>
      </c>
      <c r="I324" s="294">
        <v>432</v>
      </c>
      <c r="J324" s="294">
        <v>382</v>
      </c>
      <c r="K324" s="307">
        <f t="shared" si="22"/>
        <v>0.13089005235602094</v>
      </c>
      <c r="L324" s="308">
        <v>20710.239999999998</v>
      </c>
      <c r="M324" s="308">
        <v>44022.79</v>
      </c>
      <c r="N324" s="307">
        <f t="shared" si="23"/>
        <v>-0.52955639567596702</v>
      </c>
    </row>
    <row r="325" spans="1:14">
      <c r="A325" s="309" t="s">
        <v>2225</v>
      </c>
      <c r="B325" s="155" t="s">
        <v>1856</v>
      </c>
      <c r="C325" s="310">
        <v>729</v>
      </c>
      <c r="D325" s="154">
        <v>683</v>
      </c>
      <c r="E325" s="304">
        <f t="shared" si="20"/>
        <v>-46</v>
      </c>
      <c r="F325" s="305">
        <v>23</v>
      </c>
      <c r="G325" s="306">
        <v>52</v>
      </c>
      <c r="H325" s="307">
        <f t="shared" si="21"/>
        <v>1.2608695652173914</v>
      </c>
      <c r="I325" s="294">
        <v>153</v>
      </c>
      <c r="J325" s="294">
        <v>129</v>
      </c>
      <c r="K325" s="307">
        <f t="shared" si="22"/>
        <v>0.18604651162790697</v>
      </c>
      <c r="L325" s="308">
        <v>13964.440000000002</v>
      </c>
      <c r="M325" s="308">
        <v>7957.36</v>
      </c>
      <c r="N325" s="307">
        <f t="shared" si="23"/>
        <v>0.75490866317472161</v>
      </c>
    </row>
    <row r="326" spans="1:14">
      <c r="A326" s="300" t="s">
        <v>2226</v>
      </c>
      <c r="B326" s="301" t="s">
        <v>1857</v>
      </c>
      <c r="C326" s="302">
        <v>337</v>
      </c>
      <c r="D326" s="303">
        <v>419</v>
      </c>
      <c r="E326" s="304">
        <f t="shared" si="20"/>
        <v>82</v>
      </c>
      <c r="F326" s="305">
        <v>45</v>
      </c>
      <c r="G326" s="306">
        <v>69</v>
      </c>
      <c r="H326" s="307">
        <f t="shared" si="21"/>
        <v>0.53333333333333333</v>
      </c>
      <c r="I326" s="294">
        <v>258</v>
      </c>
      <c r="J326" s="294">
        <v>234</v>
      </c>
      <c r="K326" s="307">
        <f t="shared" si="22"/>
        <v>0.10256410256410256</v>
      </c>
      <c r="L326" s="308">
        <v>36352.370000000003</v>
      </c>
      <c r="M326" s="308">
        <v>18677.740000000002</v>
      </c>
      <c r="N326" s="307">
        <f t="shared" si="23"/>
        <v>0.94629382355681146</v>
      </c>
    </row>
    <row r="327" spans="1:14">
      <c r="A327" s="309" t="s">
        <v>2227</v>
      </c>
      <c r="B327" s="155" t="s">
        <v>1860</v>
      </c>
      <c r="C327" s="310">
        <v>38</v>
      </c>
      <c r="D327" s="154">
        <v>64</v>
      </c>
      <c r="E327" s="304">
        <f t="shared" si="20"/>
        <v>26</v>
      </c>
      <c r="F327" s="305">
        <v>450</v>
      </c>
      <c r="G327" s="306">
        <v>685</v>
      </c>
      <c r="H327" s="307">
        <f t="shared" si="21"/>
        <v>0.52222222222222225</v>
      </c>
      <c r="I327" s="295">
        <v>2873</v>
      </c>
      <c r="J327" s="295">
        <v>2677</v>
      </c>
      <c r="K327" s="307">
        <f t="shared" si="22"/>
        <v>7.3216286888307808E-2</v>
      </c>
      <c r="L327" s="308">
        <v>933436.1399999999</v>
      </c>
      <c r="M327" s="308">
        <v>933467.99000000011</v>
      </c>
      <c r="N327" s="307">
        <f t="shared" si="23"/>
        <v>-3.412007732606829E-5</v>
      </c>
    </row>
    <row r="328" spans="1:14">
      <c r="A328" s="300" t="s">
        <v>2228</v>
      </c>
      <c r="B328" s="301" t="s">
        <v>1856</v>
      </c>
      <c r="C328" s="302">
        <v>566</v>
      </c>
      <c r="D328" s="303">
        <v>521</v>
      </c>
      <c r="E328" s="304">
        <f t="shared" si="20"/>
        <v>-45</v>
      </c>
      <c r="F328" s="305">
        <v>95</v>
      </c>
      <c r="G328" s="306">
        <v>139</v>
      </c>
      <c r="H328" s="307">
        <f t="shared" si="21"/>
        <v>0.4631578947368421</v>
      </c>
      <c r="I328" s="294">
        <v>388</v>
      </c>
      <c r="J328" s="294">
        <v>318</v>
      </c>
      <c r="K328" s="307">
        <f t="shared" si="22"/>
        <v>0.22012578616352202</v>
      </c>
      <c r="L328" s="308">
        <v>37491.659999999996</v>
      </c>
      <c r="M328" s="308">
        <v>33375.879999999997</v>
      </c>
      <c r="N328" s="307">
        <f t="shared" si="23"/>
        <v>0.12331599945829141</v>
      </c>
    </row>
    <row r="329" spans="1:14">
      <c r="A329" s="309" t="s">
        <v>2229</v>
      </c>
      <c r="B329" s="155" t="s">
        <v>1861</v>
      </c>
      <c r="C329" s="310">
        <v>415</v>
      </c>
      <c r="D329" s="154">
        <v>117</v>
      </c>
      <c r="E329" s="304">
        <f t="shared" si="20"/>
        <v>-298</v>
      </c>
      <c r="F329" s="305">
        <v>46</v>
      </c>
      <c r="G329" s="306">
        <v>84</v>
      </c>
      <c r="H329" s="307">
        <f t="shared" si="21"/>
        <v>0.82608695652173914</v>
      </c>
      <c r="I329" s="294">
        <v>267</v>
      </c>
      <c r="J329" s="294">
        <v>217</v>
      </c>
      <c r="K329" s="307">
        <f t="shared" si="22"/>
        <v>0.2304147465437788</v>
      </c>
      <c r="L329" s="308">
        <v>28024.71</v>
      </c>
      <c r="M329" s="308">
        <v>13318.310000000001</v>
      </c>
      <c r="N329" s="307">
        <f t="shared" si="23"/>
        <v>1.1042241845999978</v>
      </c>
    </row>
    <row r="330" spans="1:14">
      <c r="A330" s="300" t="s">
        <v>2230</v>
      </c>
      <c r="B330" s="301" t="s">
        <v>1856</v>
      </c>
      <c r="C330" s="302">
        <v>430</v>
      </c>
      <c r="D330" s="303">
        <v>431</v>
      </c>
      <c r="E330" s="304">
        <f t="shared" si="20"/>
        <v>1</v>
      </c>
      <c r="F330" s="305">
        <v>42</v>
      </c>
      <c r="G330" s="306">
        <v>63</v>
      </c>
      <c r="H330" s="307">
        <f t="shared" si="21"/>
        <v>0.5</v>
      </c>
      <c r="I330" s="294">
        <v>287</v>
      </c>
      <c r="J330" s="294">
        <v>273</v>
      </c>
      <c r="K330" s="307">
        <f t="shared" si="22"/>
        <v>5.128205128205128E-2</v>
      </c>
      <c r="L330" s="308">
        <v>35058.080000000002</v>
      </c>
      <c r="M330" s="308">
        <v>14526.910000000002</v>
      </c>
      <c r="N330" s="307">
        <f t="shared" si="23"/>
        <v>1.4133198319532505</v>
      </c>
    </row>
    <row r="331" spans="1:14">
      <c r="A331" s="309" t="s">
        <v>2231</v>
      </c>
      <c r="B331" s="155" t="s">
        <v>1861</v>
      </c>
      <c r="C331" s="310">
        <v>200</v>
      </c>
      <c r="D331" s="154">
        <v>118</v>
      </c>
      <c r="E331" s="304">
        <f t="shared" si="20"/>
        <v>-82</v>
      </c>
      <c r="F331" s="305">
        <v>45</v>
      </c>
      <c r="G331" s="306">
        <v>64</v>
      </c>
      <c r="H331" s="307">
        <f t="shared" si="21"/>
        <v>0.42222222222222222</v>
      </c>
      <c r="I331" s="294">
        <v>181</v>
      </c>
      <c r="J331" s="294">
        <v>162</v>
      </c>
      <c r="K331" s="307">
        <f t="shared" si="22"/>
        <v>0.11728395061728394</v>
      </c>
      <c r="L331" s="308">
        <v>29539.52</v>
      </c>
      <c r="M331" s="308">
        <v>21915.08</v>
      </c>
      <c r="N331" s="307">
        <f t="shared" si="23"/>
        <v>0.34790838089571191</v>
      </c>
    </row>
    <row r="332" spans="1:14">
      <c r="A332" s="300" t="s">
        <v>2232</v>
      </c>
      <c r="B332" s="301" t="s">
        <v>1860</v>
      </c>
      <c r="C332" s="302">
        <v>422</v>
      </c>
      <c r="D332" s="303">
        <v>416</v>
      </c>
      <c r="E332" s="304">
        <f t="shared" si="20"/>
        <v>-6</v>
      </c>
      <c r="F332" s="305">
        <v>69</v>
      </c>
      <c r="G332" s="306">
        <v>89</v>
      </c>
      <c r="H332" s="307">
        <f t="shared" si="21"/>
        <v>0.28985507246376813</v>
      </c>
      <c r="I332" s="294">
        <v>237</v>
      </c>
      <c r="J332" s="294">
        <v>212</v>
      </c>
      <c r="K332" s="307">
        <f t="shared" si="22"/>
        <v>0.11792452830188679</v>
      </c>
      <c r="L332" s="308">
        <v>13741.64</v>
      </c>
      <c r="M332" s="308">
        <v>10604.45</v>
      </c>
      <c r="N332" s="307">
        <f t="shared" si="23"/>
        <v>0.29583712498055048</v>
      </c>
    </row>
    <row r="333" spans="1:14">
      <c r="A333" s="309" t="s">
        <v>2233</v>
      </c>
      <c r="B333" s="155" t="s">
        <v>1859</v>
      </c>
      <c r="C333" s="310">
        <v>517</v>
      </c>
      <c r="D333" s="154">
        <v>533</v>
      </c>
      <c r="E333" s="304">
        <f t="shared" si="20"/>
        <v>16</v>
      </c>
      <c r="F333" s="305">
        <v>62</v>
      </c>
      <c r="G333" s="306">
        <v>87</v>
      </c>
      <c r="H333" s="307">
        <f t="shared" si="21"/>
        <v>0.40322580645161288</v>
      </c>
      <c r="I333" s="294">
        <v>298</v>
      </c>
      <c r="J333" s="294">
        <v>267</v>
      </c>
      <c r="K333" s="307">
        <f t="shared" si="22"/>
        <v>0.11610486891385768</v>
      </c>
      <c r="L333" s="308">
        <v>17311.769999999997</v>
      </c>
      <c r="M333" s="308">
        <v>15821.250000000002</v>
      </c>
      <c r="N333" s="307">
        <f t="shared" si="23"/>
        <v>9.4210002370229584E-2</v>
      </c>
    </row>
    <row r="334" spans="1:14">
      <c r="A334" s="300" t="s">
        <v>2234</v>
      </c>
      <c r="B334" s="301" t="s">
        <v>1856</v>
      </c>
      <c r="C334" s="302">
        <v>796</v>
      </c>
      <c r="D334" s="303">
        <v>747</v>
      </c>
      <c r="E334" s="304">
        <f t="shared" si="20"/>
        <v>-49</v>
      </c>
      <c r="F334" s="305">
        <v>34</v>
      </c>
      <c r="G334" s="306">
        <v>47</v>
      </c>
      <c r="H334" s="307">
        <f t="shared" si="21"/>
        <v>0.38235294117647056</v>
      </c>
      <c r="I334" s="294">
        <v>144</v>
      </c>
      <c r="J334" s="294">
        <v>127</v>
      </c>
      <c r="K334" s="307">
        <f t="shared" si="22"/>
        <v>0.13385826771653545</v>
      </c>
      <c r="L334" s="308">
        <v>21646.120000000003</v>
      </c>
      <c r="M334" s="308">
        <v>14207.619999999999</v>
      </c>
      <c r="N334" s="307">
        <f t="shared" si="23"/>
        <v>0.52355707711777233</v>
      </c>
    </row>
    <row r="335" spans="1:14">
      <c r="A335" s="309" t="s">
        <v>2235</v>
      </c>
      <c r="B335" s="155" t="s">
        <v>1861</v>
      </c>
      <c r="C335" s="310">
        <v>180</v>
      </c>
      <c r="D335" s="154">
        <v>81</v>
      </c>
      <c r="E335" s="304">
        <f t="shared" si="20"/>
        <v>-99</v>
      </c>
      <c r="F335" s="305">
        <v>314</v>
      </c>
      <c r="G335" s="306">
        <v>435</v>
      </c>
      <c r="H335" s="307">
        <f t="shared" si="21"/>
        <v>0.38535031847133761</v>
      </c>
      <c r="I335" s="295">
        <v>1076</v>
      </c>
      <c r="J335" s="294">
        <v>947</v>
      </c>
      <c r="K335" s="307">
        <f t="shared" si="22"/>
        <v>0.13621964097148892</v>
      </c>
      <c r="L335" s="308">
        <v>269145.43</v>
      </c>
      <c r="M335" s="308">
        <v>255318.24</v>
      </c>
      <c r="N335" s="307">
        <f t="shared" si="23"/>
        <v>5.4156686964472268E-2</v>
      </c>
    </row>
    <row r="336" spans="1:14">
      <c r="A336" s="300" t="s">
        <v>2236</v>
      </c>
      <c r="B336" s="301" t="s">
        <v>1858</v>
      </c>
      <c r="C336" s="302">
        <v>747</v>
      </c>
      <c r="D336" s="303">
        <v>558</v>
      </c>
      <c r="E336" s="304">
        <f t="shared" si="20"/>
        <v>-189</v>
      </c>
      <c r="F336" s="305">
        <v>58</v>
      </c>
      <c r="G336" s="306">
        <v>77</v>
      </c>
      <c r="H336" s="307">
        <f t="shared" si="21"/>
        <v>0.32758620689655171</v>
      </c>
      <c r="I336" s="294">
        <v>252</v>
      </c>
      <c r="J336" s="294">
        <v>225</v>
      </c>
      <c r="K336" s="307">
        <f t="shared" si="22"/>
        <v>0.12</v>
      </c>
      <c r="L336" s="308">
        <v>11847.390000000001</v>
      </c>
      <c r="M336" s="308">
        <v>14170.56</v>
      </c>
      <c r="N336" s="307">
        <f t="shared" si="23"/>
        <v>-0.16394341508027899</v>
      </c>
    </row>
    <row r="337" spans="1:14">
      <c r="A337" s="309" t="s">
        <v>2237</v>
      </c>
      <c r="B337" s="155" t="s">
        <v>1858</v>
      </c>
      <c r="C337" s="310">
        <v>783</v>
      </c>
      <c r="D337" s="154">
        <v>614</v>
      </c>
      <c r="E337" s="304">
        <f t="shared" si="20"/>
        <v>-169</v>
      </c>
      <c r="F337" s="305">
        <v>15</v>
      </c>
      <c r="G337" s="306">
        <v>17</v>
      </c>
      <c r="H337" s="307">
        <f t="shared" si="21"/>
        <v>0.13333333333333333</v>
      </c>
      <c r="I337" s="294">
        <v>64</v>
      </c>
      <c r="J337" s="294">
        <v>62</v>
      </c>
      <c r="K337" s="307">
        <f t="shared" si="22"/>
        <v>3.2258064516129031E-2</v>
      </c>
      <c r="L337" s="308">
        <v>5687.9699999999993</v>
      </c>
      <c r="M337" s="308">
        <v>1565.9700000000003</v>
      </c>
      <c r="N337" s="307">
        <f t="shared" si="23"/>
        <v>2.6322343339910717</v>
      </c>
    </row>
    <row r="338" spans="1:14">
      <c r="A338" s="300" t="s">
        <v>2238</v>
      </c>
      <c r="B338" s="301" t="s">
        <v>1860</v>
      </c>
      <c r="C338" s="302">
        <v>324</v>
      </c>
      <c r="D338" s="303">
        <v>281</v>
      </c>
      <c r="E338" s="304">
        <f t="shared" si="20"/>
        <v>-43</v>
      </c>
      <c r="F338" s="305">
        <v>38</v>
      </c>
      <c r="G338" s="306">
        <v>85</v>
      </c>
      <c r="H338" s="307">
        <f t="shared" si="21"/>
        <v>1.236842105263158</v>
      </c>
      <c r="I338" s="294">
        <v>374</v>
      </c>
      <c r="J338" s="294">
        <v>312</v>
      </c>
      <c r="K338" s="307">
        <f t="shared" si="22"/>
        <v>0.19871794871794871</v>
      </c>
      <c r="L338" s="308">
        <v>80314.710000000006</v>
      </c>
      <c r="M338" s="308">
        <v>76365.63</v>
      </c>
      <c r="N338" s="307">
        <f t="shared" si="23"/>
        <v>5.1712792783874126E-2</v>
      </c>
    </row>
    <row r="339" spans="1:14">
      <c r="A339" s="309" t="s">
        <v>2239</v>
      </c>
      <c r="B339" s="155" t="s">
        <v>1855</v>
      </c>
      <c r="C339" s="310">
        <v>110</v>
      </c>
      <c r="D339" s="154">
        <v>151</v>
      </c>
      <c r="E339" s="304">
        <f t="shared" si="20"/>
        <v>41</v>
      </c>
      <c r="F339" s="305">
        <v>2444</v>
      </c>
      <c r="G339" s="305">
        <v>3377</v>
      </c>
      <c r="H339" s="307">
        <f t="shared" si="21"/>
        <v>0.38175122749590834</v>
      </c>
      <c r="I339" s="295">
        <v>5097</v>
      </c>
      <c r="J339" s="295">
        <v>4073</v>
      </c>
      <c r="K339" s="307">
        <f t="shared" si="22"/>
        <v>0.25141173582126197</v>
      </c>
      <c r="L339" s="308">
        <v>949391.85000000009</v>
      </c>
      <c r="M339" s="308">
        <v>968925.07999999973</v>
      </c>
      <c r="N339" s="307">
        <f t="shared" si="23"/>
        <v>-2.0159690778155558E-2</v>
      </c>
    </row>
    <row r="340" spans="1:14">
      <c r="A340" s="300" t="s">
        <v>2240</v>
      </c>
      <c r="B340" s="301" t="s">
        <v>1860</v>
      </c>
      <c r="C340" s="302">
        <v>733</v>
      </c>
      <c r="D340" s="303">
        <v>119</v>
      </c>
      <c r="E340" s="304">
        <f t="shared" si="20"/>
        <v>-614</v>
      </c>
      <c r="F340" s="305">
        <v>25</v>
      </c>
      <c r="G340" s="306">
        <v>43</v>
      </c>
      <c r="H340" s="307">
        <f t="shared" si="21"/>
        <v>0.72</v>
      </c>
      <c r="I340" s="294">
        <v>140</v>
      </c>
      <c r="J340" s="294">
        <v>121</v>
      </c>
      <c r="K340" s="307">
        <f t="shared" si="22"/>
        <v>0.15702479338842976</v>
      </c>
      <c r="L340" s="308">
        <v>4072.12</v>
      </c>
      <c r="M340" s="308">
        <v>4496.55</v>
      </c>
      <c r="N340" s="307">
        <f t="shared" si="23"/>
        <v>-9.4390143554502953E-2</v>
      </c>
    </row>
    <row r="341" spans="1:14">
      <c r="A341" s="309" t="s">
        <v>2241</v>
      </c>
      <c r="B341" s="155" t="s">
        <v>1860</v>
      </c>
      <c r="C341" s="310">
        <v>710</v>
      </c>
      <c r="D341" s="154">
        <v>791</v>
      </c>
      <c r="E341" s="304">
        <f t="shared" si="20"/>
        <v>81</v>
      </c>
      <c r="F341" s="305">
        <v>26</v>
      </c>
      <c r="G341" s="306">
        <v>33</v>
      </c>
      <c r="H341" s="307">
        <f t="shared" si="21"/>
        <v>0.26923076923076922</v>
      </c>
      <c r="I341" s="294">
        <v>120</v>
      </c>
      <c r="J341" s="294">
        <v>112</v>
      </c>
      <c r="K341" s="307">
        <f t="shared" si="22"/>
        <v>7.1428571428571425E-2</v>
      </c>
      <c r="L341" s="308">
        <v>3844.4100000000003</v>
      </c>
      <c r="M341" s="308">
        <v>4679.1900000000005</v>
      </c>
      <c r="N341" s="307">
        <f t="shared" si="23"/>
        <v>-0.17840267225737791</v>
      </c>
    </row>
    <row r="342" spans="1:14">
      <c r="A342" s="300" t="s">
        <v>2242</v>
      </c>
      <c r="B342" s="301" t="s">
        <v>1858</v>
      </c>
      <c r="C342" s="302">
        <v>734</v>
      </c>
      <c r="D342" s="303">
        <v>571</v>
      </c>
      <c r="E342" s="304">
        <f t="shared" si="20"/>
        <v>-163</v>
      </c>
      <c r="F342" s="305">
        <v>21</v>
      </c>
      <c r="G342" s="306">
        <v>29</v>
      </c>
      <c r="H342" s="307">
        <f t="shared" si="21"/>
        <v>0.38095238095238093</v>
      </c>
      <c r="I342" s="294">
        <v>129</v>
      </c>
      <c r="J342" s="294">
        <v>126</v>
      </c>
      <c r="K342" s="307">
        <f t="shared" si="22"/>
        <v>2.3809523809523808E-2</v>
      </c>
      <c r="L342" s="308">
        <v>6191.0200000000013</v>
      </c>
      <c r="M342" s="308">
        <v>15067.759999999998</v>
      </c>
      <c r="N342" s="307">
        <f t="shared" si="23"/>
        <v>-0.5891214088889124</v>
      </c>
    </row>
    <row r="343" spans="1:14">
      <c r="A343" s="309" t="s">
        <v>2243</v>
      </c>
      <c r="B343" s="155" t="s">
        <v>1855</v>
      </c>
      <c r="C343" s="310">
        <v>32</v>
      </c>
      <c r="D343" s="154">
        <v>82</v>
      </c>
      <c r="E343" s="304">
        <f t="shared" si="20"/>
        <v>50</v>
      </c>
      <c r="F343" s="305">
        <v>678</v>
      </c>
      <c r="G343" s="305">
        <v>1000</v>
      </c>
      <c r="H343" s="307">
        <f t="shared" si="21"/>
        <v>0.47492625368731561</v>
      </c>
      <c r="I343" s="295">
        <v>1966</v>
      </c>
      <c r="J343" s="295">
        <v>1587</v>
      </c>
      <c r="K343" s="307">
        <f t="shared" si="22"/>
        <v>0.23881537492123503</v>
      </c>
      <c r="L343" s="308">
        <v>503120.09999999992</v>
      </c>
      <c r="M343" s="308">
        <v>514677.27999999997</v>
      </c>
      <c r="N343" s="307">
        <f t="shared" si="23"/>
        <v>-2.2455197556029774E-2</v>
      </c>
    </row>
    <row r="344" spans="1:14">
      <c r="A344" s="300" t="s">
        <v>2244</v>
      </c>
      <c r="B344" s="301" t="s">
        <v>1855</v>
      </c>
      <c r="C344" s="302">
        <v>278</v>
      </c>
      <c r="D344" s="303">
        <v>214</v>
      </c>
      <c r="E344" s="304">
        <f t="shared" si="20"/>
        <v>-64</v>
      </c>
      <c r="F344" s="305">
        <v>109</v>
      </c>
      <c r="G344" s="306">
        <v>155</v>
      </c>
      <c r="H344" s="307">
        <f t="shared" si="21"/>
        <v>0.42201834862385323</v>
      </c>
      <c r="I344" s="294">
        <v>450</v>
      </c>
      <c r="J344" s="294">
        <v>407</v>
      </c>
      <c r="K344" s="307">
        <f t="shared" si="22"/>
        <v>0.10565110565110565</v>
      </c>
      <c r="L344" s="308">
        <v>104764.56</v>
      </c>
      <c r="M344" s="308">
        <v>65493.08</v>
      </c>
      <c r="N344" s="307">
        <f t="shared" si="23"/>
        <v>0.59962793015689586</v>
      </c>
    </row>
    <row r="345" spans="1:14">
      <c r="A345" s="309" t="s">
        <v>2245</v>
      </c>
      <c r="B345" s="155" t="s">
        <v>1860</v>
      </c>
      <c r="C345" s="310">
        <v>283</v>
      </c>
      <c r="D345" s="154">
        <v>314</v>
      </c>
      <c r="E345" s="304">
        <f t="shared" si="20"/>
        <v>31</v>
      </c>
      <c r="F345" s="305">
        <v>99</v>
      </c>
      <c r="G345" s="306">
        <v>136</v>
      </c>
      <c r="H345" s="307">
        <f t="shared" si="21"/>
        <v>0.37373737373737376</v>
      </c>
      <c r="I345" s="294">
        <v>319</v>
      </c>
      <c r="J345" s="294">
        <v>276</v>
      </c>
      <c r="K345" s="307">
        <f t="shared" si="22"/>
        <v>0.15579710144927536</v>
      </c>
      <c r="L345" s="308">
        <v>45095.960000000006</v>
      </c>
      <c r="M345" s="308">
        <v>34144.089999999997</v>
      </c>
      <c r="N345" s="307">
        <f t="shared" si="23"/>
        <v>0.32075448489035763</v>
      </c>
    </row>
    <row r="346" spans="1:14">
      <c r="A346" s="300" t="s">
        <v>2246</v>
      </c>
      <c r="B346" s="301" t="s">
        <v>1860</v>
      </c>
      <c r="C346" s="302">
        <v>178</v>
      </c>
      <c r="D346" s="303">
        <v>180</v>
      </c>
      <c r="E346" s="304">
        <f t="shared" si="20"/>
        <v>2</v>
      </c>
      <c r="F346" s="305">
        <v>43</v>
      </c>
      <c r="G346" s="306">
        <v>83</v>
      </c>
      <c r="H346" s="307">
        <f t="shared" si="21"/>
        <v>0.93023255813953487</v>
      </c>
      <c r="I346" s="294">
        <v>259</v>
      </c>
      <c r="J346" s="294">
        <v>202</v>
      </c>
      <c r="K346" s="307">
        <f t="shared" si="22"/>
        <v>0.28217821782178215</v>
      </c>
      <c r="L346" s="308">
        <v>63971.220000000008</v>
      </c>
      <c r="M346" s="308">
        <v>33419.31</v>
      </c>
      <c r="N346" s="307">
        <f t="shared" si="23"/>
        <v>0.91419930573072916</v>
      </c>
    </row>
    <row r="347" spans="1:14">
      <c r="A347" s="309" t="s">
        <v>2247</v>
      </c>
      <c r="B347" s="155" t="s">
        <v>1860</v>
      </c>
      <c r="C347" s="310">
        <v>426</v>
      </c>
      <c r="D347" s="154">
        <v>485</v>
      </c>
      <c r="E347" s="304">
        <f t="shared" si="20"/>
        <v>59</v>
      </c>
      <c r="F347" s="305">
        <v>167</v>
      </c>
      <c r="G347" s="306">
        <v>260</v>
      </c>
      <c r="H347" s="307">
        <f t="shared" si="21"/>
        <v>0.55688622754491013</v>
      </c>
      <c r="I347" s="294">
        <v>532</v>
      </c>
      <c r="J347" s="294">
        <v>442</v>
      </c>
      <c r="K347" s="307">
        <f t="shared" si="22"/>
        <v>0.20361990950226244</v>
      </c>
      <c r="L347" s="308">
        <v>26099.270000000004</v>
      </c>
      <c r="M347" s="308">
        <v>22667.82</v>
      </c>
      <c r="N347" s="307">
        <f t="shared" si="23"/>
        <v>0.15137979743971872</v>
      </c>
    </row>
    <row r="348" spans="1:14">
      <c r="A348" s="300" t="s">
        <v>2248</v>
      </c>
      <c r="B348" s="301" t="s">
        <v>1859</v>
      </c>
      <c r="C348" s="302">
        <v>685</v>
      </c>
      <c r="D348" s="303">
        <v>589</v>
      </c>
      <c r="E348" s="304">
        <f t="shared" si="20"/>
        <v>-96</v>
      </c>
      <c r="F348" s="305">
        <v>26</v>
      </c>
      <c r="G348" s="306">
        <v>42</v>
      </c>
      <c r="H348" s="307">
        <f t="shared" si="21"/>
        <v>0.61538461538461542</v>
      </c>
      <c r="I348" s="294">
        <v>91</v>
      </c>
      <c r="J348" s="294">
        <v>76</v>
      </c>
      <c r="K348" s="307">
        <f t="shared" si="22"/>
        <v>0.19736842105263158</v>
      </c>
      <c r="L348" s="308">
        <v>7129.0800000000008</v>
      </c>
      <c r="M348" s="308">
        <v>13969.590000000002</v>
      </c>
      <c r="N348" s="307">
        <f t="shared" si="23"/>
        <v>-0.48967149357998341</v>
      </c>
    </row>
    <row r="349" spans="1:14">
      <c r="A349" s="309" t="s">
        <v>2249</v>
      </c>
      <c r="B349" s="155" t="s">
        <v>1860</v>
      </c>
      <c r="C349" s="310">
        <v>315</v>
      </c>
      <c r="D349" s="154">
        <v>278</v>
      </c>
      <c r="E349" s="304">
        <f t="shared" si="20"/>
        <v>-37</v>
      </c>
      <c r="F349" s="305">
        <v>129</v>
      </c>
      <c r="G349" s="306">
        <v>203</v>
      </c>
      <c r="H349" s="307">
        <f t="shared" si="21"/>
        <v>0.5736434108527132</v>
      </c>
      <c r="I349" s="294">
        <v>478</v>
      </c>
      <c r="J349" s="294">
        <v>407</v>
      </c>
      <c r="K349" s="307">
        <f t="shared" si="22"/>
        <v>0.17444717444717445</v>
      </c>
      <c r="L349" s="308">
        <v>14547.46</v>
      </c>
      <c r="M349" s="308">
        <v>21936.690000000002</v>
      </c>
      <c r="N349" s="307">
        <f t="shared" si="23"/>
        <v>-0.3368434344470384</v>
      </c>
    </row>
    <row r="350" spans="1:14">
      <c r="A350" s="300" t="s">
        <v>2250</v>
      </c>
      <c r="B350" s="301" t="s">
        <v>1858</v>
      </c>
      <c r="C350" s="302">
        <v>667</v>
      </c>
      <c r="D350" s="303">
        <v>696</v>
      </c>
      <c r="E350" s="304">
        <f t="shared" si="20"/>
        <v>29</v>
      </c>
      <c r="F350" s="305">
        <v>13</v>
      </c>
      <c r="G350" s="306">
        <v>22</v>
      </c>
      <c r="H350" s="307">
        <f t="shared" si="21"/>
        <v>0.69230769230769229</v>
      </c>
      <c r="I350" s="294">
        <v>89</v>
      </c>
      <c r="J350" s="294">
        <v>80</v>
      </c>
      <c r="K350" s="307">
        <f t="shared" si="22"/>
        <v>0.1125</v>
      </c>
      <c r="L350" s="308">
        <v>16252.12</v>
      </c>
      <c r="M350" s="308">
        <v>4422.7</v>
      </c>
      <c r="N350" s="307">
        <f t="shared" si="23"/>
        <v>2.6747054966423232</v>
      </c>
    </row>
    <row r="351" spans="1:14">
      <c r="A351" s="309" t="s">
        <v>2251</v>
      </c>
      <c r="B351" s="155" t="s">
        <v>1861</v>
      </c>
      <c r="C351" s="310">
        <v>213</v>
      </c>
      <c r="D351" s="154">
        <v>120</v>
      </c>
      <c r="E351" s="304">
        <f t="shared" si="20"/>
        <v>-93</v>
      </c>
      <c r="F351" s="305">
        <v>60</v>
      </c>
      <c r="G351" s="306">
        <v>85</v>
      </c>
      <c r="H351" s="307">
        <f t="shared" si="21"/>
        <v>0.41666666666666669</v>
      </c>
      <c r="I351" s="294">
        <v>190</v>
      </c>
      <c r="J351" s="294">
        <v>156</v>
      </c>
      <c r="K351" s="307">
        <f t="shared" si="22"/>
        <v>0.21794871794871795</v>
      </c>
      <c r="L351" s="308">
        <v>19506.190000000002</v>
      </c>
      <c r="M351" s="308">
        <v>26862.340000000004</v>
      </c>
      <c r="N351" s="307">
        <f t="shared" si="23"/>
        <v>-0.27384620997277231</v>
      </c>
    </row>
    <row r="352" spans="1:14">
      <c r="A352" s="300" t="s">
        <v>2252</v>
      </c>
      <c r="B352" s="301" t="s">
        <v>1860</v>
      </c>
      <c r="C352" s="302">
        <v>737</v>
      </c>
      <c r="D352" s="303">
        <v>701</v>
      </c>
      <c r="E352" s="304">
        <f t="shared" si="20"/>
        <v>-36</v>
      </c>
      <c r="F352" s="305">
        <v>31</v>
      </c>
      <c r="G352" s="306">
        <v>42</v>
      </c>
      <c r="H352" s="307">
        <f t="shared" si="21"/>
        <v>0.35483870967741937</v>
      </c>
      <c r="I352" s="294">
        <v>85</v>
      </c>
      <c r="J352" s="294">
        <v>70</v>
      </c>
      <c r="K352" s="307">
        <f t="shared" si="22"/>
        <v>0.21428571428571427</v>
      </c>
      <c r="L352" s="308">
        <v>7804.52</v>
      </c>
      <c r="M352" s="308">
        <v>4229.05</v>
      </c>
      <c r="N352" s="307">
        <f t="shared" si="23"/>
        <v>0.84545465293623867</v>
      </c>
    </row>
    <row r="353" spans="1:14">
      <c r="A353" s="309" t="s">
        <v>2253</v>
      </c>
      <c r="B353" s="155" t="s">
        <v>1859</v>
      </c>
      <c r="C353" s="310">
        <v>427</v>
      </c>
      <c r="D353" s="154">
        <v>397</v>
      </c>
      <c r="E353" s="304">
        <f t="shared" si="20"/>
        <v>-30</v>
      </c>
      <c r="F353" s="305">
        <v>192</v>
      </c>
      <c r="G353" s="306">
        <v>290</v>
      </c>
      <c r="H353" s="307">
        <f t="shared" si="21"/>
        <v>0.51041666666666663</v>
      </c>
      <c r="I353" s="294">
        <v>725</v>
      </c>
      <c r="J353" s="294">
        <v>614</v>
      </c>
      <c r="K353" s="307">
        <f t="shared" si="22"/>
        <v>0.18078175895765472</v>
      </c>
      <c r="L353" s="308">
        <v>71494.95</v>
      </c>
      <c r="M353" s="308">
        <v>71227.62999999999</v>
      </c>
      <c r="N353" s="307">
        <f t="shared" si="23"/>
        <v>3.75303797136037E-3</v>
      </c>
    </row>
    <row r="354" spans="1:14">
      <c r="A354" s="300" t="s">
        <v>2254</v>
      </c>
      <c r="B354" s="301" t="s">
        <v>1855</v>
      </c>
      <c r="C354" s="302">
        <v>380</v>
      </c>
      <c r="D354" s="303">
        <v>301</v>
      </c>
      <c r="E354" s="304">
        <f t="shared" si="20"/>
        <v>-79</v>
      </c>
      <c r="F354" s="305">
        <v>67</v>
      </c>
      <c r="G354" s="306">
        <v>123</v>
      </c>
      <c r="H354" s="307">
        <f t="shared" si="21"/>
        <v>0.83582089552238803</v>
      </c>
      <c r="I354" s="294">
        <v>280</v>
      </c>
      <c r="J354" s="294">
        <v>221</v>
      </c>
      <c r="K354" s="307">
        <f t="shared" si="22"/>
        <v>0.2669683257918552</v>
      </c>
      <c r="L354" s="308">
        <v>60648.319999999992</v>
      </c>
      <c r="M354" s="308">
        <v>34234.759999999995</v>
      </c>
      <c r="N354" s="307">
        <f t="shared" si="23"/>
        <v>0.77154214021070988</v>
      </c>
    </row>
    <row r="355" spans="1:14">
      <c r="A355" s="309" t="s">
        <v>2255</v>
      </c>
      <c r="B355" s="155" t="s">
        <v>1855</v>
      </c>
      <c r="C355" s="310">
        <v>787</v>
      </c>
      <c r="D355" s="154">
        <v>615</v>
      </c>
      <c r="E355" s="304">
        <f t="shared" si="20"/>
        <v>-172</v>
      </c>
      <c r="F355" s="305">
        <v>42</v>
      </c>
      <c r="G355" s="306">
        <v>67</v>
      </c>
      <c r="H355" s="307">
        <f t="shared" si="21"/>
        <v>0.59523809523809523</v>
      </c>
      <c r="I355" s="294">
        <v>146</v>
      </c>
      <c r="J355" s="294">
        <v>111</v>
      </c>
      <c r="K355" s="307">
        <f t="shared" si="22"/>
        <v>0.31531531531531531</v>
      </c>
      <c r="L355" s="308">
        <v>13119.59</v>
      </c>
      <c r="M355" s="308">
        <v>16425.500000000004</v>
      </c>
      <c r="N355" s="307">
        <f t="shared" si="23"/>
        <v>-0.20126693251347008</v>
      </c>
    </row>
    <row r="356" spans="1:14">
      <c r="A356" s="300" t="s">
        <v>2256</v>
      </c>
      <c r="B356" s="301" t="s">
        <v>1859</v>
      </c>
      <c r="C356" s="302">
        <v>533</v>
      </c>
      <c r="D356" s="303">
        <v>565</v>
      </c>
      <c r="E356" s="304">
        <f t="shared" si="20"/>
        <v>32</v>
      </c>
      <c r="F356" s="305">
        <v>153</v>
      </c>
      <c r="G356" s="306">
        <v>256</v>
      </c>
      <c r="H356" s="307">
        <f t="shared" si="21"/>
        <v>0.67320261437908502</v>
      </c>
      <c r="I356" s="294">
        <v>563</v>
      </c>
      <c r="J356" s="294">
        <v>445</v>
      </c>
      <c r="K356" s="307">
        <f t="shared" si="22"/>
        <v>0.26516853932584272</v>
      </c>
      <c r="L356" s="308">
        <v>27603.18</v>
      </c>
      <c r="M356" s="308">
        <v>67414.86</v>
      </c>
      <c r="N356" s="307">
        <f t="shared" si="23"/>
        <v>-0.59054754396879261</v>
      </c>
    </row>
    <row r="357" spans="1:14">
      <c r="A357" s="309" t="s">
        <v>2257</v>
      </c>
      <c r="B357" s="155" t="s">
        <v>1859</v>
      </c>
      <c r="C357" s="310">
        <v>352</v>
      </c>
      <c r="D357" s="154">
        <v>169</v>
      </c>
      <c r="E357" s="304">
        <f t="shared" si="20"/>
        <v>-183</v>
      </c>
      <c r="F357" s="305">
        <v>296</v>
      </c>
      <c r="G357" s="306">
        <v>407</v>
      </c>
      <c r="H357" s="307">
        <f t="shared" si="21"/>
        <v>0.375</v>
      </c>
      <c r="I357" s="294">
        <v>999</v>
      </c>
      <c r="J357" s="294">
        <v>883</v>
      </c>
      <c r="K357" s="307">
        <f t="shared" si="22"/>
        <v>0.13137032842582105</v>
      </c>
      <c r="L357" s="308">
        <v>50237.32</v>
      </c>
      <c r="M357" s="308">
        <v>59387.34</v>
      </c>
      <c r="N357" s="307">
        <f t="shared" si="23"/>
        <v>-0.15407357864487611</v>
      </c>
    </row>
    <row r="358" spans="1:14">
      <c r="A358" s="300" t="s">
        <v>1878</v>
      </c>
      <c r="B358" s="301" t="s">
        <v>1859</v>
      </c>
      <c r="C358" s="302">
        <v>13</v>
      </c>
      <c r="D358" s="303">
        <v>11</v>
      </c>
      <c r="E358" s="304">
        <f t="shared" si="20"/>
        <v>-2</v>
      </c>
      <c r="F358" s="305">
        <v>3749</v>
      </c>
      <c r="G358" s="305">
        <v>5487</v>
      </c>
      <c r="H358" s="307">
        <f t="shared" si="21"/>
        <v>0.46359029074419844</v>
      </c>
      <c r="I358" s="295">
        <v>13513</v>
      </c>
      <c r="J358" s="295">
        <v>11710</v>
      </c>
      <c r="K358" s="307">
        <f t="shared" si="22"/>
        <v>0.15397096498719043</v>
      </c>
      <c r="L358" s="308">
        <v>5060087.18</v>
      </c>
      <c r="M358" s="308">
        <v>5016335.0500000007</v>
      </c>
      <c r="N358" s="307">
        <f t="shared" si="23"/>
        <v>8.7219313630174985E-3</v>
      </c>
    </row>
    <row r="359" spans="1:14">
      <c r="A359" s="309" t="s">
        <v>2258</v>
      </c>
      <c r="B359" s="155" t="s">
        <v>1861</v>
      </c>
      <c r="C359" s="310">
        <v>112</v>
      </c>
      <c r="D359" s="154">
        <v>121</v>
      </c>
      <c r="E359" s="304">
        <f t="shared" si="20"/>
        <v>9</v>
      </c>
      <c r="F359" s="305">
        <v>82</v>
      </c>
      <c r="G359" s="306">
        <v>103</v>
      </c>
      <c r="H359" s="307">
        <f t="shared" si="21"/>
        <v>0.25609756097560976</v>
      </c>
      <c r="I359" s="294">
        <v>181</v>
      </c>
      <c r="J359" s="294">
        <v>161</v>
      </c>
      <c r="K359" s="307">
        <f t="shared" si="22"/>
        <v>0.12422360248447205</v>
      </c>
      <c r="L359" s="308">
        <v>14314.140000000001</v>
      </c>
      <c r="M359" s="308">
        <v>18460.599999999999</v>
      </c>
      <c r="N359" s="307">
        <f t="shared" si="23"/>
        <v>-0.22461133440949901</v>
      </c>
    </row>
    <row r="360" spans="1:14">
      <c r="A360" s="300" t="s">
        <v>2259</v>
      </c>
      <c r="B360" s="301" t="s">
        <v>1860</v>
      </c>
      <c r="C360" s="302">
        <v>260</v>
      </c>
      <c r="D360" s="303">
        <v>307</v>
      </c>
      <c r="E360" s="304">
        <f t="shared" si="20"/>
        <v>47</v>
      </c>
      <c r="F360" s="305">
        <v>64</v>
      </c>
      <c r="G360" s="306">
        <v>93</v>
      </c>
      <c r="H360" s="307">
        <f t="shared" si="21"/>
        <v>0.453125</v>
      </c>
      <c r="I360" s="294">
        <v>450</v>
      </c>
      <c r="J360" s="294">
        <v>413</v>
      </c>
      <c r="K360" s="307">
        <f t="shared" si="22"/>
        <v>8.9588377723970949E-2</v>
      </c>
      <c r="L360" s="308">
        <v>123757.17999999998</v>
      </c>
      <c r="M360" s="308">
        <v>111877.85999999999</v>
      </c>
      <c r="N360" s="307">
        <f t="shared" si="23"/>
        <v>0.1061811514807308</v>
      </c>
    </row>
    <row r="361" spans="1:14">
      <c r="A361" s="309" t="s">
        <v>2260</v>
      </c>
      <c r="B361" s="155" t="s">
        <v>1861</v>
      </c>
      <c r="C361" s="310">
        <v>493</v>
      </c>
      <c r="D361" s="154">
        <v>482</v>
      </c>
      <c r="E361" s="304">
        <f t="shared" si="20"/>
        <v>-11</v>
      </c>
      <c r="F361" s="305">
        <v>72</v>
      </c>
      <c r="G361" s="306">
        <v>122</v>
      </c>
      <c r="H361" s="307">
        <f t="shared" si="21"/>
        <v>0.69444444444444442</v>
      </c>
      <c r="I361" s="294">
        <v>309</v>
      </c>
      <c r="J361" s="294">
        <v>255</v>
      </c>
      <c r="K361" s="307">
        <f t="shared" si="22"/>
        <v>0.21176470588235294</v>
      </c>
      <c r="L361" s="308">
        <v>69817.64</v>
      </c>
      <c r="M361" s="308">
        <v>56126.16</v>
      </c>
      <c r="N361" s="307">
        <f t="shared" si="23"/>
        <v>0.24394114972412143</v>
      </c>
    </row>
    <row r="362" spans="1:14">
      <c r="A362" s="300" t="s">
        <v>1913</v>
      </c>
      <c r="B362" s="301" t="s">
        <v>1859</v>
      </c>
      <c r="C362" s="302">
        <v>31</v>
      </c>
      <c r="D362" s="303">
        <v>88</v>
      </c>
      <c r="E362" s="304">
        <f t="shared" si="20"/>
        <v>57</v>
      </c>
      <c r="F362" s="305">
        <v>1067</v>
      </c>
      <c r="G362" s="305">
        <v>1562</v>
      </c>
      <c r="H362" s="307">
        <f t="shared" si="21"/>
        <v>0.46391752577319589</v>
      </c>
      <c r="I362" s="295">
        <v>3949</v>
      </c>
      <c r="J362" s="295">
        <v>3424</v>
      </c>
      <c r="K362" s="307">
        <f t="shared" si="22"/>
        <v>0.15332943925233644</v>
      </c>
      <c r="L362" s="308">
        <v>2534771.8299999996</v>
      </c>
      <c r="M362" s="308">
        <v>2128602.9700000002</v>
      </c>
      <c r="N362" s="307">
        <f t="shared" si="23"/>
        <v>0.19081475771876771</v>
      </c>
    </row>
    <row r="363" spans="1:14">
      <c r="A363" s="309" t="s">
        <v>2261</v>
      </c>
      <c r="B363" s="155" t="s">
        <v>1859</v>
      </c>
      <c r="C363" s="310">
        <v>624</v>
      </c>
      <c r="D363" s="154">
        <v>566</v>
      </c>
      <c r="E363" s="304">
        <f t="shared" si="20"/>
        <v>-58</v>
      </c>
      <c r="F363" s="305">
        <v>102</v>
      </c>
      <c r="G363" s="306">
        <v>155</v>
      </c>
      <c r="H363" s="307">
        <f t="shared" si="21"/>
        <v>0.51960784313725494</v>
      </c>
      <c r="I363" s="294">
        <v>405</v>
      </c>
      <c r="J363" s="294">
        <v>358</v>
      </c>
      <c r="K363" s="307">
        <f t="shared" si="22"/>
        <v>0.13128491620111732</v>
      </c>
      <c r="L363" s="308">
        <v>10924.079999999998</v>
      </c>
      <c r="M363" s="308">
        <v>15923.810000000001</v>
      </c>
      <c r="N363" s="307">
        <f t="shared" si="23"/>
        <v>-0.31397825018007641</v>
      </c>
    </row>
    <row r="364" spans="1:14">
      <c r="A364" s="300" t="s">
        <v>2262</v>
      </c>
      <c r="B364" s="301" t="s">
        <v>1855</v>
      </c>
      <c r="C364" s="302">
        <v>74</v>
      </c>
      <c r="D364" s="303">
        <v>179</v>
      </c>
      <c r="E364" s="304">
        <f t="shared" si="20"/>
        <v>105</v>
      </c>
      <c r="F364" s="305">
        <v>255</v>
      </c>
      <c r="G364" s="306">
        <v>427</v>
      </c>
      <c r="H364" s="307">
        <f t="shared" si="21"/>
        <v>0.67450980392156867</v>
      </c>
      <c r="I364" s="295">
        <v>1891</v>
      </c>
      <c r="J364" s="295">
        <v>1651</v>
      </c>
      <c r="K364" s="307">
        <f t="shared" si="22"/>
        <v>0.14536644457904299</v>
      </c>
      <c r="L364" s="308">
        <v>1121749.3400000001</v>
      </c>
      <c r="M364" s="308">
        <v>964765.28</v>
      </c>
      <c r="N364" s="307">
        <f t="shared" si="23"/>
        <v>0.16271736064133657</v>
      </c>
    </row>
    <row r="365" spans="1:14">
      <c r="A365" s="309" t="s">
        <v>2263</v>
      </c>
      <c r="B365" s="155" t="s">
        <v>1858</v>
      </c>
      <c r="C365" s="310">
        <v>112</v>
      </c>
      <c r="D365" s="154">
        <v>259</v>
      </c>
      <c r="E365" s="304">
        <f t="shared" si="20"/>
        <v>147</v>
      </c>
      <c r="F365" s="305">
        <v>4</v>
      </c>
      <c r="G365" s="306">
        <v>11</v>
      </c>
      <c r="H365" s="307">
        <f t="shared" si="21"/>
        <v>1.75</v>
      </c>
      <c r="I365" s="294">
        <v>52</v>
      </c>
      <c r="J365" s="294">
        <v>44</v>
      </c>
      <c r="K365" s="307">
        <f t="shared" si="22"/>
        <v>0.18181818181818182</v>
      </c>
      <c r="L365" s="308">
        <v>109078.1</v>
      </c>
      <c r="M365" s="308">
        <v>150744.20000000001</v>
      </c>
      <c r="N365" s="307">
        <f t="shared" si="23"/>
        <v>-0.27640267419907366</v>
      </c>
    </row>
    <row r="366" spans="1:14">
      <c r="A366" s="300" t="s">
        <v>2264</v>
      </c>
      <c r="B366" s="301" t="s">
        <v>1858</v>
      </c>
      <c r="C366" s="302">
        <v>674</v>
      </c>
      <c r="D366" s="303">
        <v>732</v>
      </c>
      <c r="E366" s="304">
        <f t="shared" si="20"/>
        <v>58</v>
      </c>
      <c r="F366" s="305">
        <v>104</v>
      </c>
      <c r="G366" s="306">
        <v>154</v>
      </c>
      <c r="H366" s="307">
        <f t="shared" si="21"/>
        <v>0.48076923076923078</v>
      </c>
      <c r="I366" s="294">
        <v>728</v>
      </c>
      <c r="J366" s="294">
        <v>657</v>
      </c>
      <c r="K366" s="307">
        <f t="shared" si="22"/>
        <v>0.1080669710806697</v>
      </c>
      <c r="L366" s="308">
        <v>114260.34999999999</v>
      </c>
      <c r="M366" s="308">
        <v>113387.62999999998</v>
      </c>
      <c r="N366" s="307">
        <f t="shared" si="23"/>
        <v>7.6967831499786697E-3</v>
      </c>
    </row>
    <row r="367" spans="1:14">
      <c r="A367" s="309" t="s">
        <v>2265</v>
      </c>
      <c r="B367" s="155" t="s">
        <v>1855</v>
      </c>
      <c r="C367" s="310">
        <v>108</v>
      </c>
      <c r="D367" s="154">
        <v>162</v>
      </c>
      <c r="E367" s="304">
        <f t="shared" si="20"/>
        <v>54</v>
      </c>
      <c r="F367" s="305">
        <v>207</v>
      </c>
      <c r="G367" s="306">
        <v>298</v>
      </c>
      <c r="H367" s="307">
        <f t="shared" si="21"/>
        <v>0.43961352657004832</v>
      </c>
      <c r="I367" s="294">
        <v>703</v>
      </c>
      <c r="J367" s="294">
        <v>614</v>
      </c>
      <c r="K367" s="307">
        <f t="shared" si="22"/>
        <v>0.14495114006514659</v>
      </c>
      <c r="L367" s="308">
        <v>188357</v>
      </c>
      <c r="M367" s="308">
        <v>179164.75999999998</v>
      </c>
      <c r="N367" s="307">
        <f t="shared" si="23"/>
        <v>5.1306071573450164E-2</v>
      </c>
    </row>
    <row r="368" spans="1:14">
      <c r="A368" s="300" t="s">
        <v>2266</v>
      </c>
      <c r="B368" s="301" t="s">
        <v>1886</v>
      </c>
      <c r="C368" s="302">
        <v>794</v>
      </c>
      <c r="D368" s="303">
        <v>773</v>
      </c>
      <c r="E368" s="304">
        <f t="shared" si="20"/>
        <v>-21</v>
      </c>
      <c r="F368" s="305">
        <v>75</v>
      </c>
      <c r="G368" s="306">
        <v>115</v>
      </c>
      <c r="H368" s="307">
        <f t="shared" si="21"/>
        <v>0.53333333333333333</v>
      </c>
      <c r="I368" s="294">
        <v>253</v>
      </c>
      <c r="J368" s="294">
        <v>211</v>
      </c>
      <c r="K368" s="307">
        <f t="shared" si="22"/>
        <v>0.1990521327014218</v>
      </c>
      <c r="L368" s="308">
        <v>3338.6299999999997</v>
      </c>
      <c r="M368" s="308">
        <v>2372.66</v>
      </c>
      <c r="N368" s="307">
        <f t="shared" si="23"/>
        <v>0.40712533612064089</v>
      </c>
    </row>
    <row r="369" spans="1:14">
      <c r="A369" s="309" t="s">
        <v>2001</v>
      </c>
      <c r="B369" s="155" t="s">
        <v>1860</v>
      </c>
      <c r="C369" s="310">
        <v>35</v>
      </c>
      <c r="D369" s="154">
        <v>29</v>
      </c>
      <c r="E369" s="304">
        <f t="shared" si="20"/>
        <v>-6</v>
      </c>
      <c r="F369" s="305">
        <v>1417</v>
      </c>
      <c r="G369" s="305">
        <v>2200</v>
      </c>
      <c r="H369" s="307">
        <f t="shared" si="21"/>
        <v>0.55257586450246998</v>
      </c>
      <c r="I369" s="295">
        <v>5650</v>
      </c>
      <c r="J369" s="295">
        <v>4827</v>
      </c>
      <c r="K369" s="307">
        <f t="shared" si="22"/>
        <v>0.1704992749119536</v>
      </c>
      <c r="L369" s="308">
        <v>3200525.2800000003</v>
      </c>
      <c r="M369" s="308">
        <v>3039643.0900000003</v>
      </c>
      <c r="N369" s="307">
        <f t="shared" si="23"/>
        <v>5.2927987015738719E-2</v>
      </c>
    </row>
    <row r="370" spans="1:14">
      <c r="A370" s="300" t="s">
        <v>2267</v>
      </c>
      <c r="B370" s="301" t="s">
        <v>1886</v>
      </c>
      <c r="C370" s="302">
        <v>414</v>
      </c>
      <c r="D370" s="303">
        <v>385</v>
      </c>
      <c r="E370" s="304">
        <f t="shared" si="20"/>
        <v>-29</v>
      </c>
      <c r="F370" s="305">
        <v>108</v>
      </c>
      <c r="G370" s="306">
        <v>189</v>
      </c>
      <c r="H370" s="307">
        <f t="shared" si="21"/>
        <v>0.75</v>
      </c>
      <c r="I370" s="294">
        <v>977</v>
      </c>
      <c r="J370" s="294">
        <v>853</v>
      </c>
      <c r="K370" s="307">
        <f t="shared" si="22"/>
        <v>0.14536928487690504</v>
      </c>
      <c r="L370" s="308">
        <v>64557.820000000007</v>
      </c>
      <c r="M370" s="308">
        <v>58682.17</v>
      </c>
      <c r="N370" s="307">
        <f t="shared" si="23"/>
        <v>0.10012666539086761</v>
      </c>
    </row>
    <row r="371" spans="1:14">
      <c r="A371" s="309" t="s">
        <v>2268</v>
      </c>
      <c r="B371" s="155" t="s">
        <v>1856</v>
      </c>
      <c r="C371" s="310">
        <v>474</v>
      </c>
      <c r="D371" s="154">
        <v>122</v>
      </c>
      <c r="E371" s="304">
        <f t="shared" si="20"/>
        <v>-352</v>
      </c>
      <c r="F371" s="305">
        <v>64</v>
      </c>
      <c r="G371" s="306">
        <v>114</v>
      </c>
      <c r="H371" s="307">
        <f t="shared" si="21"/>
        <v>0.78125</v>
      </c>
      <c r="I371" s="294">
        <v>276</v>
      </c>
      <c r="J371" s="294">
        <v>233</v>
      </c>
      <c r="K371" s="307">
        <f t="shared" si="22"/>
        <v>0.18454935622317598</v>
      </c>
      <c r="L371" s="308">
        <v>50491.329999999994</v>
      </c>
      <c r="M371" s="308">
        <v>104454.53</v>
      </c>
      <c r="N371" s="307">
        <f t="shared" si="23"/>
        <v>-0.51661904945625625</v>
      </c>
    </row>
    <row r="372" spans="1:14">
      <c r="A372" s="300" t="s">
        <v>2269</v>
      </c>
      <c r="B372" s="301" t="s">
        <v>1859</v>
      </c>
      <c r="C372" s="302">
        <v>390</v>
      </c>
      <c r="D372" s="303">
        <v>355</v>
      </c>
      <c r="E372" s="304">
        <f t="shared" si="20"/>
        <v>-35</v>
      </c>
      <c r="F372" s="305">
        <v>239</v>
      </c>
      <c r="G372" s="306">
        <v>341</v>
      </c>
      <c r="H372" s="307">
        <f t="shared" si="21"/>
        <v>0.42677824267782427</v>
      </c>
      <c r="I372" s="294">
        <v>725</v>
      </c>
      <c r="J372" s="294">
        <v>631</v>
      </c>
      <c r="K372" s="307">
        <f t="shared" si="22"/>
        <v>0.14896988906497624</v>
      </c>
      <c r="L372" s="308">
        <v>50601.16</v>
      </c>
      <c r="M372" s="308">
        <v>65150.930000000008</v>
      </c>
      <c r="N372" s="307">
        <f t="shared" si="23"/>
        <v>-0.22332405692443688</v>
      </c>
    </row>
    <row r="373" spans="1:14">
      <c r="A373" s="309" t="s">
        <v>2270</v>
      </c>
      <c r="B373" s="155" t="s">
        <v>1855</v>
      </c>
      <c r="C373" s="310">
        <v>621</v>
      </c>
      <c r="D373" s="154">
        <v>777</v>
      </c>
      <c r="E373" s="304">
        <f t="shared" si="20"/>
        <v>156</v>
      </c>
      <c r="F373" s="305">
        <v>17</v>
      </c>
      <c r="G373" s="306">
        <v>16</v>
      </c>
      <c r="H373" s="307">
        <f t="shared" si="21"/>
        <v>-5.8823529411764705E-2</v>
      </c>
      <c r="I373" s="294">
        <v>47</v>
      </c>
      <c r="J373" s="294">
        <v>41</v>
      </c>
      <c r="K373" s="307">
        <f t="shared" si="22"/>
        <v>0.14634146341463414</v>
      </c>
      <c r="L373" s="308">
        <v>2797.75</v>
      </c>
      <c r="M373" s="308">
        <v>1156.0800000000002</v>
      </c>
      <c r="N373" s="307">
        <f t="shared" si="23"/>
        <v>1.4200314857103311</v>
      </c>
    </row>
    <row r="374" spans="1:14">
      <c r="A374" s="300" t="s">
        <v>2271</v>
      </c>
      <c r="B374" s="301" t="s">
        <v>1860</v>
      </c>
      <c r="C374" s="302">
        <v>417</v>
      </c>
      <c r="D374" s="303">
        <v>433</v>
      </c>
      <c r="E374" s="304">
        <f t="shared" si="20"/>
        <v>16</v>
      </c>
      <c r="F374" s="305">
        <v>71</v>
      </c>
      <c r="G374" s="306">
        <v>100</v>
      </c>
      <c r="H374" s="307">
        <f t="shared" si="21"/>
        <v>0.40845070422535212</v>
      </c>
      <c r="I374" s="294">
        <v>370</v>
      </c>
      <c r="J374" s="294">
        <v>329</v>
      </c>
      <c r="K374" s="307">
        <f t="shared" si="22"/>
        <v>0.12462006079027356</v>
      </c>
      <c r="L374" s="308">
        <v>72641.83</v>
      </c>
      <c r="M374" s="308">
        <v>34646.46</v>
      </c>
      <c r="N374" s="307">
        <f t="shared" si="23"/>
        <v>1.0966595144208096</v>
      </c>
    </row>
    <row r="375" spans="1:14">
      <c r="A375" s="309" t="s">
        <v>2272</v>
      </c>
      <c r="B375" s="155" t="s">
        <v>1860</v>
      </c>
      <c r="C375" s="310">
        <v>112</v>
      </c>
      <c r="D375" s="154">
        <v>361</v>
      </c>
      <c r="E375" s="304">
        <f t="shared" si="20"/>
        <v>249</v>
      </c>
      <c r="F375" s="305">
        <v>254</v>
      </c>
      <c r="G375" s="306">
        <v>346</v>
      </c>
      <c r="H375" s="307">
        <f t="shared" si="21"/>
        <v>0.36220472440944884</v>
      </c>
      <c r="I375" s="294">
        <v>772</v>
      </c>
      <c r="J375" s="294">
        <v>687</v>
      </c>
      <c r="K375" s="307">
        <f t="shared" si="22"/>
        <v>0.12372634643377002</v>
      </c>
      <c r="L375" s="308">
        <v>189233.51999999996</v>
      </c>
      <c r="M375" s="308">
        <v>123340.52</v>
      </c>
      <c r="N375" s="307">
        <f t="shared" si="23"/>
        <v>0.53423643746596783</v>
      </c>
    </row>
    <row r="376" spans="1:14">
      <c r="A376" s="300" t="s">
        <v>2273</v>
      </c>
      <c r="B376" s="301" t="s">
        <v>1860</v>
      </c>
      <c r="C376" s="302">
        <v>232</v>
      </c>
      <c r="D376" s="303">
        <v>215</v>
      </c>
      <c r="E376" s="304">
        <f t="shared" si="20"/>
        <v>-17</v>
      </c>
      <c r="F376" s="305">
        <v>288</v>
      </c>
      <c r="G376" s="306">
        <v>416</v>
      </c>
      <c r="H376" s="307">
        <f t="shared" si="21"/>
        <v>0.44444444444444442</v>
      </c>
      <c r="I376" s="294">
        <v>904</v>
      </c>
      <c r="J376" s="294">
        <v>783</v>
      </c>
      <c r="K376" s="307">
        <f t="shared" si="22"/>
        <v>0.15453384418901661</v>
      </c>
      <c r="L376" s="308">
        <v>121037.46000000002</v>
      </c>
      <c r="M376" s="308">
        <v>139750.1</v>
      </c>
      <c r="N376" s="307">
        <f t="shared" si="23"/>
        <v>-0.13390072708355832</v>
      </c>
    </row>
    <row r="377" spans="1:14">
      <c r="A377" s="309" t="s">
        <v>2274</v>
      </c>
      <c r="B377" s="155" t="s">
        <v>1859</v>
      </c>
      <c r="C377" s="310">
        <v>530</v>
      </c>
      <c r="D377" s="154">
        <v>491</v>
      </c>
      <c r="E377" s="304">
        <f t="shared" si="20"/>
        <v>-39</v>
      </c>
      <c r="F377" s="305">
        <v>65</v>
      </c>
      <c r="G377" s="306">
        <v>117</v>
      </c>
      <c r="H377" s="307">
        <f t="shared" si="21"/>
        <v>0.8</v>
      </c>
      <c r="I377" s="294">
        <v>329</v>
      </c>
      <c r="J377" s="294">
        <v>279</v>
      </c>
      <c r="K377" s="307">
        <f t="shared" si="22"/>
        <v>0.17921146953405018</v>
      </c>
      <c r="L377" s="308">
        <v>8416.52</v>
      </c>
      <c r="M377" s="308">
        <v>6479</v>
      </c>
      <c r="N377" s="307">
        <f t="shared" si="23"/>
        <v>0.29904614909708294</v>
      </c>
    </row>
    <row r="378" spans="1:14">
      <c r="A378" s="300" t="s">
        <v>2275</v>
      </c>
      <c r="B378" s="301" t="s">
        <v>1886</v>
      </c>
      <c r="C378" s="302">
        <v>463</v>
      </c>
      <c r="D378" s="303">
        <v>488</v>
      </c>
      <c r="E378" s="304">
        <f t="shared" si="20"/>
        <v>25</v>
      </c>
      <c r="F378" s="305">
        <v>281</v>
      </c>
      <c r="G378" s="306">
        <v>406</v>
      </c>
      <c r="H378" s="307">
        <f t="shared" si="21"/>
        <v>0.44483985765124556</v>
      </c>
      <c r="I378" s="294">
        <v>994</v>
      </c>
      <c r="J378" s="294">
        <v>883</v>
      </c>
      <c r="K378" s="307">
        <f t="shared" si="22"/>
        <v>0.12570781426953567</v>
      </c>
      <c r="L378" s="308">
        <v>87836.989999999991</v>
      </c>
      <c r="M378" s="308">
        <v>78295.3</v>
      </c>
      <c r="N378" s="307">
        <f t="shared" si="23"/>
        <v>0.12186797930399382</v>
      </c>
    </row>
    <row r="379" spans="1:14">
      <c r="A379" s="309" t="s">
        <v>2276</v>
      </c>
      <c r="B379" s="155" t="s">
        <v>1861</v>
      </c>
      <c r="C379" s="310">
        <v>191</v>
      </c>
      <c r="D379" s="154">
        <v>147</v>
      </c>
      <c r="E379" s="304">
        <f t="shared" si="20"/>
        <v>-44</v>
      </c>
      <c r="F379" s="305">
        <v>110</v>
      </c>
      <c r="G379" s="306">
        <v>155</v>
      </c>
      <c r="H379" s="307">
        <f t="shared" si="21"/>
        <v>0.40909090909090912</v>
      </c>
      <c r="I379" s="294">
        <v>412</v>
      </c>
      <c r="J379" s="294">
        <v>364</v>
      </c>
      <c r="K379" s="307">
        <f t="shared" si="22"/>
        <v>0.13186813186813187</v>
      </c>
      <c r="L379" s="308">
        <v>198099.63999999998</v>
      </c>
      <c r="M379" s="308">
        <v>211083.33000000002</v>
      </c>
      <c r="N379" s="307">
        <f t="shared" si="23"/>
        <v>-6.1509783837501664E-2</v>
      </c>
    </row>
    <row r="380" spans="1:14">
      <c r="A380" s="300" t="s">
        <v>2277</v>
      </c>
      <c r="B380" s="301" t="s">
        <v>1860</v>
      </c>
      <c r="C380" s="302">
        <v>214</v>
      </c>
      <c r="D380" s="303">
        <v>264</v>
      </c>
      <c r="E380" s="304">
        <f t="shared" si="20"/>
        <v>50</v>
      </c>
      <c r="F380" s="305">
        <v>314</v>
      </c>
      <c r="G380" s="306">
        <v>463</v>
      </c>
      <c r="H380" s="307">
        <f t="shared" si="21"/>
        <v>0.47452229299363058</v>
      </c>
      <c r="I380" s="294">
        <v>887</v>
      </c>
      <c r="J380" s="294">
        <v>737</v>
      </c>
      <c r="K380" s="307">
        <f t="shared" si="22"/>
        <v>0.20352781546811397</v>
      </c>
      <c r="L380" s="308">
        <v>176792.41999999998</v>
      </c>
      <c r="M380" s="308">
        <v>152085.75</v>
      </c>
      <c r="N380" s="307">
        <f t="shared" si="23"/>
        <v>0.16245223500558062</v>
      </c>
    </row>
    <row r="381" spans="1:14">
      <c r="A381" s="309" t="s">
        <v>2278</v>
      </c>
      <c r="B381" s="155" t="s">
        <v>1860</v>
      </c>
      <c r="C381" s="310">
        <v>224</v>
      </c>
      <c r="D381" s="154">
        <v>249</v>
      </c>
      <c r="E381" s="304">
        <f t="shared" si="20"/>
        <v>25</v>
      </c>
      <c r="F381" s="305">
        <v>99</v>
      </c>
      <c r="G381" s="306">
        <v>150</v>
      </c>
      <c r="H381" s="307">
        <f t="shared" si="21"/>
        <v>0.51515151515151514</v>
      </c>
      <c r="I381" s="294">
        <v>521</v>
      </c>
      <c r="J381" s="294">
        <v>456</v>
      </c>
      <c r="K381" s="307">
        <f t="shared" si="22"/>
        <v>0.14254385964912281</v>
      </c>
      <c r="L381" s="308">
        <v>235679.90999999997</v>
      </c>
      <c r="M381" s="308">
        <v>325891.05999999994</v>
      </c>
      <c r="N381" s="307">
        <f t="shared" si="23"/>
        <v>-0.27681382238592239</v>
      </c>
    </row>
    <row r="382" spans="1:14">
      <c r="A382" s="300" t="s">
        <v>2279</v>
      </c>
      <c r="B382" s="301" t="s">
        <v>1855</v>
      </c>
      <c r="C382" s="302">
        <v>14</v>
      </c>
      <c r="D382" s="303">
        <v>37</v>
      </c>
      <c r="E382" s="304">
        <f t="shared" si="20"/>
        <v>23</v>
      </c>
      <c r="F382" s="305">
        <v>102</v>
      </c>
      <c r="G382" s="306">
        <v>158</v>
      </c>
      <c r="H382" s="307">
        <f t="shared" si="21"/>
        <v>0.5490196078431373</v>
      </c>
      <c r="I382" s="294">
        <v>412</v>
      </c>
      <c r="J382" s="294">
        <v>347</v>
      </c>
      <c r="K382" s="307">
        <f t="shared" si="22"/>
        <v>0.18731988472622479</v>
      </c>
      <c r="L382" s="308">
        <v>189776.64999999997</v>
      </c>
      <c r="M382" s="308">
        <v>303598.21000000002</v>
      </c>
      <c r="N382" s="307">
        <f t="shared" si="23"/>
        <v>-0.3749085345397789</v>
      </c>
    </row>
    <row r="383" spans="1:14">
      <c r="A383" s="309" t="s">
        <v>2280</v>
      </c>
      <c r="B383" s="155" t="s">
        <v>1860</v>
      </c>
      <c r="C383" s="310">
        <v>176</v>
      </c>
      <c r="D383" s="154">
        <v>160</v>
      </c>
      <c r="E383" s="304">
        <f t="shared" si="20"/>
        <v>-16</v>
      </c>
      <c r="F383" s="305">
        <v>138</v>
      </c>
      <c r="G383" s="306">
        <v>213</v>
      </c>
      <c r="H383" s="307">
        <f t="shared" si="21"/>
        <v>0.54347826086956519</v>
      </c>
      <c r="I383" s="294">
        <v>713</v>
      </c>
      <c r="J383" s="294">
        <v>633</v>
      </c>
      <c r="K383" s="307">
        <f t="shared" si="22"/>
        <v>0.1263823064770932</v>
      </c>
      <c r="L383" s="308">
        <v>313419.08</v>
      </c>
      <c r="M383" s="308">
        <v>268737.04999999993</v>
      </c>
      <c r="N383" s="307">
        <f t="shared" si="23"/>
        <v>0.1662667280153596</v>
      </c>
    </row>
    <row r="384" spans="1:14">
      <c r="A384" s="300" t="s">
        <v>1989</v>
      </c>
      <c r="B384" s="301" t="s">
        <v>1855</v>
      </c>
      <c r="C384" s="302">
        <v>43</v>
      </c>
      <c r="D384" s="303">
        <v>47</v>
      </c>
      <c r="E384" s="304">
        <f t="shared" si="20"/>
        <v>4</v>
      </c>
      <c r="F384" s="305">
        <v>841</v>
      </c>
      <c r="G384" s="305">
        <v>1157</v>
      </c>
      <c r="H384" s="307">
        <f t="shared" si="21"/>
        <v>0.37574316290130799</v>
      </c>
      <c r="I384" s="295">
        <v>3742</v>
      </c>
      <c r="J384" s="295">
        <v>3391</v>
      </c>
      <c r="K384" s="307">
        <f t="shared" si="22"/>
        <v>0.10350928929519315</v>
      </c>
      <c r="L384" s="308">
        <v>1898585.53</v>
      </c>
      <c r="M384" s="308">
        <v>2034329.9899999998</v>
      </c>
      <c r="N384" s="307">
        <f t="shared" si="23"/>
        <v>-6.6726863717916154E-2</v>
      </c>
    </row>
    <row r="385" spans="1:14">
      <c r="A385" s="309" t="s">
        <v>2281</v>
      </c>
      <c r="B385" s="155" t="s">
        <v>1855</v>
      </c>
      <c r="C385" s="310">
        <v>529</v>
      </c>
      <c r="D385" s="154">
        <v>694</v>
      </c>
      <c r="E385" s="304">
        <f t="shared" si="20"/>
        <v>165</v>
      </c>
      <c r="F385" s="305">
        <v>22</v>
      </c>
      <c r="G385" s="306">
        <v>42</v>
      </c>
      <c r="H385" s="307">
        <f t="shared" si="21"/>
        <v>0.90909090909090906</v>
      </c>
      <c r="I385" s="294">
        <v>114</v>
      </c>
      <c r="J385" s="294">
        <v>91</v>
      </c>
      <c r="K385" s="307">
        <f t="shared" si="22"/>
        <v>0.25274725274725274</v>
      </c>
      <c r="L385" s="308">
        <v>9754.32</v>
      </c>
      <c r="M385" s="308">
        <v>3932.7700000000004</v>
      </c>
      <c r="N385" s="307">
        <f t="shared" si="23"/>
        <v>1.4802670891000487</v>
      </c>
    </row>
    <row r="386" spans="1:14">
      <c r="A386" s="300" t="s">
        <v>2282</v>
      </c>
      <c r="B386" s="301" t="s">
        <v>1886</v>
      </c>
      <c r="C386" s="302">
        <v>738</v>
      </c>
      <c r="D386" s="303">
        <v>769</v>
      </c>
      <c r="E386" s="304">
        <f t="shared" si="20"/>
        <v>31</v>
      </c>
      <c r="F386" s="305">
        <v>166</v>
      </c>
      <c r="G386" s="306">
        <v>221</v>
      </c>
      <c r="H386" s="307">
        <f t="shared" si="21"/>
        <v>0.33132530120481929</v>
      </c>
      <c r="I386" s="294">
        <v>369</v>
      </c>
      <c r="J386" s="294">
        <v>316</v>
      </c>
      <c r="K386" s="307">
        <f t="shared" si="22"/>
        <v>0.16772151898734178</v>
      </c>
      <c r="L386" s="308">
        <v>21140.5</v>
      </c>
      <c r="M386" s="308">
        <v>31045.74</v>
      </c>
      <c r="N386" s="307">
        <f t="shared" si="23"/>
        <v>-0.31905311324516666</v>
      </c>
    </row>
    <row r="387" spans="1:14">
      <c r="A387" s="309" t="s">
        <v>2283</v>
      </c>
      <c r="B387" s="155" t="s">
        <v>1859</v>
      </c>
      <c r="C387" s="310">
        <v>515</v>
      </c>
      <c r="D387" s="154">
        <v>456</v>
      </c>
      <c r="E387" s="304">
        <f t="shared" ref="E387:E450" si="24">D387-C387</f>
        <v>-59</v>
      </c>
      <c r="F387" s="305">
        <v>75</v>
      </c>
      <c r="G387" s="306">
        <v>94</v>
      </c>
      <c r="H387" s="307">
        <f t="shared" ref="H387:H450" si="25">(G387-F387)/F387</f>
        <v>0.25333333333333335</v>
      </c>
      <c r="I387" s="294">
        <v>168</v>
      </c>
      <c r="J387" s="294">
        <v>148</v>
      </c>
      <c r="K387" s="307">
        <f t="shared" ref="K387:K450" si="26">(I387-J387)/J387</f>
        <v>0.13513513513513514</v>
      </c>
      <c r="L387" s="308">
        <v>3409.31</v>
      </c>
      <c r="M387" s="308">
        <v>6379.58</v>
      </c>
      <c r="N387" s="307">
        <f t="shared" ref="N387:N450" si="27">(L387-M387)/M387</f>
        <v>-0.4655902112678264</v>
      </c>
    </row>
    <row r="388" spans="1:14">
      <c r="A388" s="300" t="s">
        <v>2017</v>
      </c>
      <c r="B388" s="301" t="s">
        <v>1861</v>
      </c>
      <c r="C388" s="302">
        <v>36</v>
      </c>
      <c r="D388" s="303">
        <v>26</v>
      </c>
      <c r="E388" s="304">
        <f t="shared" si="24"/>
        <v>-10</v>
      </c>
      <c r="F388" s="305">
        <v>1063</v>
      </c>
      <c r="G388" s="305">
        <v>1464</v>
      </c>
      <c r="H388" s="307">
        <f t="shared" si="25"/>
        <v>0.37723424270931327</v>
      </c>
      <c r="I388" s="295">
        <v>3872</v>
      </c>
      <c r="J388" s="295">
        <v>3433</v>
      </c>
      <c r="K388" s="307">
        <f t="shared" si="26"/>
        <v>0.12787649286338479</v>
      </c>
      <c r="L388" s="308">
        <v>1657228.47</v>
      </c>
      <c r="M388" s="308">
        <v>1356231.1</v>
      </c>
      <c r="N388" s="307">
        <f t="shared" si="27"/>
        <v>0.22193663749489292</v>
      </c>
    </row>
    <row r="389" spans="1:14">
      <c r="A389" s="309" t="s">
        <v>2284</v>
      </c>
      <c r="B389" s="155" t="s">
        <v>1860</v>
      </c>
      <c r="C389" s="310">
        <v>633</v>
      </c>
      <c r="D389" s="154">
        <v>659</v>
      </c>
      <c r="E389" s="304">
        <f t="shared" si="24"/>
        <v>26</v>
      </c>
      <c r="F389" s="305">
        <v>100</v>
      </c>
      <c r="G389" s="306">
        <v>126</v>
      </c>
      <c r="H389" s="307">
        <f t="shared" si="25"/>
        <v>0.26</v>
      </c>
      <c r="I389" s="294">
        <v>237</v>
      </c>
      <c r="J389" s="294">
        <v>208</v>
      </c>
      <c r="K389" s="307">
        <f t="shared" si="26"/>
        <v>0.13942307692307693</v>
      </c>
      <c r="L389" s="308">
        <v>11993.730000000001</v>
      </c>
      <c r="M389" s="308">
        <v>12620.58</v>
      </c>
      <c r="N389" s="307">
        <f t="shared" si="27"/>
        <v>-4.9668874172185316E-2</v>
      </c>
    </row>
    <row r="390" spans="1:14">
      <c r="A390" s="300" t="s">
        <v>2285</v>
      </c>
      <c r="B390" s="301" t="s">
        <v>1861</v>
      </c>
      <c r="C390" s="302">
        <v>56</v>
      </c>
      <c r="D390" s="303">
        <v>98</v>
      </c>
      <c r="E390" s="304">
        <f t="shared" si="24"/>
        <v>42</v>
      </c>
      <c r="F390" s="305">
        <v>314</v>
      </c>
      <c r="G390" s="306">
        <v>459</v>
      </c>
      <c r="H390" s="307">
        <f t="shared" si="25"/>
        <v>0.46178343949044587</v>
      </c>
      <c r="I390" s="295">
        <v>1798</v>
      </c>
      <c r="J390" s="295">
        <v>1637</v>
      </c>
      <c r="K390" s="307">
        <f t="shared" si="26"/>
        <v>9.8350641417226631E-2</v>
      </c>
      <c r="L390" s="308">
        <v>599269.49</v>
      </c>
      <c r="M390" s="308">
        <v>678718.98999999987</v>
      </c>
      <c r="N390" s="307">
        <f t="shared" si="27"/>
        <v>-0.11705801837075444</v>
      </c>
    </row>
    <row r="391" spans="1:14">
      <c r="A391" s="309" t="s">
        <v>2286</v>
      </c>
      <c r="B391" s="155" t="s">
        <v>1860</v>
      </c>
      <c r="C391" s="310">
        <v>437</v>
      </c>
      <c r="D391" s="154">
        <v>408</v>
      </c>
      <c r="E391" s="304">
        <f t="shared" si="24"/>
        <v>-29</v>
      </c>
      <c r="F391" s="305">
        <v>31</v>
      </c>
      <c r="G391" s="306">
        <v>42</v>
      </c>
      <c r="H391" s="307">
        <f t="shared" si="25"/>
        <v>0.35483870967741937</v>
      </c>
      <c r="I391" s="294">
        <v>128</v>
      </c>
      <c r="J391" s="294">
        <v>120</v>
      </c>
      <c r="K391" s="307">
        <f t="shared" si="26"/>
        <v>6.6666666666666666E-2</v>
      </c>
      <c r="L391" s="308">
        <v>13723.57</v>
      </c>
      <c r="M391" s="308">
        <v>11065.949999999997</v>
      </c>
      <c r="N391" s="307">
        <f t="shared" si="27"/>
        <v>0.24016193819780529</v>
      </c>
    </row>
    <row r="392" spans="1:14">
      <c r="A392" s="300" t="s">
        <v>2287</v>
      </c>
      <c r="B392" s="301" t="s">
        <v>1855</v>
      </c>
      <c r="C392" s="302">
        <v>171</v>
      </c>
      <c r="D392" s="303">
        <v>222</v>
      </c>
      <c r="E392" s="304">
        <f t="shared" si="24"/>
        <v>51</v>
      </c>
      <c r="F392" s="305">
        <v>172</v>
      </c>
      <c r="G392" s="306">
        <v>271</v>
      </c>
      <c r="H392" s="307">
        <f t="shared" si="25"/>
        <v>0.57558139534883723</v>
      </c>
      <c r="I392" s="294">
        <v>594</v>
      </c>
      <c r="J392" s="294">
        <v>477</v>
      </c>
      <c r="K392" s="307">
        <f t="shared" si="26"/>
        <v>0.24528301886792453</v>
      </c>
      <c r="L392" s="308">
        <v>115450.82</v>
      </c>
      <c r="M392" s="308">
        <v>137829.15000000002</v>
      </c>
      <c r="N392" s="307">
        <f t="shared" si="27"/>
        <v>-0.16236282382935693</v>
      </c>
    </row>
    <row r="393" spans="1:14">
      <c r="A393" s="309" t="s">
        <v>2288</v>
      </c>
      <c r="B393" s="155" t="s">
        <v>1886</v>
      </c>
      <c r="C393" s="310">
        <v>452</v>
      </c>
      <c r="D393" s="154">
        <v>486</v>
      </c>
      <c r="E393" s="304">
        <f t="shared" si="24"/>
        <v>34</v>
      </c>
      <c r="F393" s="305">
        <v>79</v>
      </c>
      <c r="G393" s="306">
        <v>123</v>
      </c>
      <c r="H393" s="307">
        <f t="shared" si="25"/>
        <v>0.55696202531645567</v>
      </c>
      <c r="I393" s="294">
        <v>282</v>
      </c>
      <c r="J393" s="294">
        <v>240</v>
      </c>
      <c r="K393" s="307">
        <f t="shared" si="26"/>
        <v>0.17499999999999999</v>
      </c>
      <c r="L393" s="308">
        <v>25438.579999999998</v>
      </c>
      <c r="M393" s="308">
        <v>22658.239999999998</v>
      </c>
      <c r="N393" s="307">
        <f t="shared" si="27"/>
        <v>0.12270767720705582</v>
      </c>
    </row>
    <row r="394" spans="1:14">
      <c r="A394" s="300" t="s">
        <v>2289</v>
      </c>
      <c r="B394" s="301" t="s">
        <v>1860</v>
      </c>
      <c r="C394" s="302">
        <v>261</v>
      </c>
      <c r="D394" s="303">
        <v>123</v>
      </c>
      <c r="E394" s="304">
        <f t="shared" si="24"/>
        <v>-138</v>
      </c>
      <c r="F394" s="305">
        <v>104</v>
      </c>
      <c r="G394" s="306">
        <v>132</v>
      </c>
      <c r="H394" s="307">
        <f t="shared" si="25"/>
        <v>0.26923076923076922</v>
      </c>
      <c r="I394" s="294">
        <v>294</v>
      </c>
      <c r="J394" s="294">
        <v>263</v>
      </c>
      <c r="K394" s="307">
        <f t="shared" si="26"/>
        <v>0.11787072243346007</v>
      </c>
      <c r="L394" s="308">
        <v>15615.33</v>
      </c>
      <c r="M394" s="308">
        <v>17068.07</v>
      </c>
      <c r="N394" s="307">
        <f t="shared" si="27"/>
        <v>-8.5114485703421644E-2</v>
      </c>
    </row>
    <row r="395" spans="1:14">
      <c r="A395" s="309" t="s">
        <v>2290</v>
      </c>
      <c r="B395" s="155" t="s">
        <v>1860</v>
      </c>
      <c r="C395" s="310">
        <v>48</v>
      </c>
      <c r="D395" s="154">
        <v>33</v>
      </c>
      <c r="E395" s="304">
        <f t="shared" si="24"/>
        <v>-15</v>
      </c>
      <c r="F395" s="305">
        <v>437</v>
      </c>
      <c r="G395" s="306">
        <v>532</v>
      </c>
      <c r="H395" s="307">
        <f t="shared" si="25"/>
        <v>0.21739130434782608</v>
      </c>
      <c r="I395" s="295">
        <v>1928</v>
      </c>
      <c r="J395" s="295">
        <v>1842</v>
      </c>
      <c r="K395" s="307">
        <f t="shared" si="26"/>
        <v>4.6688382193268187E-2</v>
      </c>
      <c r="L395" s="308">
        <v>201005.90999999997</v>
      </c>
      <c r="M395" s="308">
        <v>137847.26</v>
      </c>
      <c r="N395" s="307">
        <f t="shared" si="27"/>
        <v>0.45817849408105726</v>
      </c>
    </row>
    <row r="396" spans="1:14">
      <c r="A396" s="300" t="s">
        <v>2291</v>
      </c>
      <c r="B396" s="301" t="s">
        <v>1859</v>
      </c>
      <c r="C396" s="302">
        <v>599</v>
      </c>
      <c r="D396" s="303">
        <v>31</v>
      </c>
      <c r="E396" s="304">
        <f t="shared" si="24"/>
        <v>-568</v>
      </c>
      <c r="F396" s="305">
        <v>17</v>
      </c>
      <c r="G396" s="306">
        <v>28</v>
      </c>
      <c r="H396" s="307">
        <f t="shared" si="25"/>
        <v>0.6470588235294118</v>
      </c>
      <c r="I396" s="294">
        <v>67</v>
      </c>
      <c r="J396" s="294">
        <v>52</v>
      </c>
      <c r="K396" s="307">
        <f t="shared" si="26"/>
        <v>0.28846153846153844</v>
      </c>
      <c r="L396" s="308">
        <v>8454.7200000000012</v>
      </c>
      <c r="M396" s="308">
        <v>20228.22</v>
      </c>
      <c r="N396" s="307">
        <f t="shared" si="27"/>
        <v>-0.58203341668223896</v>
      </c>
    </row>
    <row r="397" spans="1:14">
      <c r="A397" s="309" t="s">
        <v>2292</v>
      </c>
      <c r="B397" s="155" t="s">
        <v>1858</v>
      </c>
      <c r="C397" s="310">
        <v>308</v>
      </c>
      <c r="D397" s="154">
        <v>256</v>
      </c>
      <c r="E397" s="304">
        <f t="shared" si="24"/>
        <v>-52</v>
      </c>
      <c r="F397" s="305">
        <v>130</v>
      </c>
      <c r="G397" s="306">
        <v>212</v>
      </c>
      <c r="H397" s="307">
        <f t="shared" si="25"/>
        <v>0.63076923076923075</v>
      </c>
      <c r="I397" s="294">
        <v>954</v>
      </c>
      <c r="J397" s="294">
        <v>824</v>
      </c>
      <c r="K397" s="307">
        <f t="shared" si="26"/>
        <v>0.15776699029126215</v>
      </c>
      <c r="L397" s="308">
        <v>218283.24999999997</v>
      </c>
      <c r="M397" s="308">
        <v>307370.65999999997</v>
      </c>
      <c r="N397" s="307">
        <f t="shared" si="27"/>
        <v>-0.28983706512521401</v>
      </c>
    </row>
    <row r="398" spans="1:14">
      <c r="A398" s="300" t="s">
        <v>2293</v>
      </c>
      <c r="B398" s="301" t="s">
        <v>1859</v>
      </c>
      <c r="C398" s="302">
        <v>562</v>
      </c>
      <c r="D398" s="303">
        <v>762</v>
      </c>
      <c r="E398" s="304">
        <f t="shared" si="24"/>
        <v>200</v>
      </c>
      <c r="F398" s="305">
        <v>39</v>
      </c>
      <c r="G398" s="306">
        <v>52</v>
      </c>
      <c r="H398" s="307">
        <f t="shared" si="25"/>
        <v>0.33333333333333331</v>
      </c>
      <c r="I398" s="294">
        <v>111</v>
      </c>
      <c r="J398" s="294">
        <v>103</v>
      </c>
      <c r="K398" s="307">
        <f t="shared" si="26"/>
        <v>7.7669902912621352E-2</v>
      </c>
      <c r="L398" s="308">
        <v>902.32999999999993</v>
      </c>
      <c r="M398" s="308">
        <v>972.24999999999989</v>
      </c>
      <c r="N398" s="307">
        <f t="shared" si="27"/>
        <v>-7.191565955258418E-2</v>
      </c>
    </row>
    <row r="399" spans="1:14">
      <c r="A399" s="309" t="s">
        <v>2079</v>
      </c>
      <c r="B399" s="155" t="s">
        <v>1858</v>
      </c>
      <c r="C399" s="310">
        <v>305</v>
      </c>
      <c r="D399" s="154">
        <v>323</v>
      </c>
      <c r="E399" s="304">
        <f t="shared" si="24"/>
        <v>18</v>
      </c>
      <c r="F399" s="305">
        <v>878</v>
      </c>
      <c r="G399" s="305">
        <v>1227</v>
      </c>
      <c r="H399" s="307">
        <f t="shared" si="25"/>
        <v>0.39749430523917995</v>
      </c>
      <c r="I399" s="295">
        <v>2827</v>
      </c>
      <c r="J399" s="295">
        <v>2386</v>
      </c>
      <c r="K399" s="307">
        <f t="shared" si="26"/>
        <v>0.1848281642917016</v>
      </c>
      <c r="L399" s="308">
        <v>710808.10000000009</v>
      </c>
      <c r="M399" s="308">
        <v>716486.19</v>
      </c>
      <c r="N399" s="307">
        <f t="shared" si="27"/>
        <v>-7.9249119930697495E-3</v>
      </c>
    </row>
    <row r="400" spans="1:14">
      <c r="A400" s="300" t="s">
        <v>1992</v>
      </c>
      <c r="B400" s="301" t="s">
        <v>1858</v>
      </c>
      <c r="C400" s="302">
        <v>112</v>
      </c>
      <c r="D400" s="303">
        <v>444</v>
      </c>
      <c r="E400" s="304">
        <f t="shared" si="24"/>
        <v>332</v>
      </c>
      <c r="F400" s="305">
        <v>403</v>
      </c>
      <c r="G400" s="306">
        <v>586</v>
      </c>
      <c r="H400" s="307">
        <f t="shared" si="25"/>
        <v>0.45409429280397023</v>
      </c>
      <c r="I400" s="295">
        <v>2106</v>
      </c>
      <c r="J400" s="295">
        <v>1904</v>
      </c>
      <c r="K400" s="307">
        <f t="shared" si="26"/>
        <v>0.10609243697478991</v>
      </c>
      <c r="L400" s="308">
        <v>326381.74999999994</v>
      </c>
      <c r="M400" s="308">
        <v>292414.19</v>
      </c>
      <c r="N400" s="307">
        <f t="shared" si="27"/>
        <v>0.11616248855775411</v>
      </c>
    </row>
    <row r="401" spans="1:14">
      <c r="A401" s="309" t="s">
        <v>2294</v>
      </c>
      <c r="B401" s="155" t="s">
        <v>1855</v>
      </c>
      <c r="C401" s="310">
        <v>593</v>
      </c>
      <c r="D401" s="154">
        <v>530</v>
      </c>
      <c r="E401" s="304">
        <f t="shared" si="24"/>
        <v>-63</v>
      </c>
      <c r="F401" s="305">
        <v>22</v>
      </c>
      <c r="G401" s="306">
        <v>36</v>
      </c>
      <c r="H401" s="307">
        <f t="shared" si="25"/>
        <v>0.63636363636363635</v>
      </c>
      <c r="I401" s="294">
        <v>128</v>
      </c>
      <c r="J401" s="294">
        <v>116</v>
      </c>
      <c r="K401" s="307">
        <f t="shared" si="26"/>
        <v>0.10344827586206896</v>
      </c>
      <c r="L401" s="308">
        <v>31176.1</v>
      </c>
      <c r="M401" s="308">
        <v>42231.22</v>
      </c>
      <c r="N401" s="307">
        <f t="shared" si="27"/>
        <v>-0.26177600362954234</v>
      </c>
    </row>
    <row r="402" spans="1:14">
      <c r="A402" s="300" t="s">
        <v>2295</v>
      </c>
      <c r="B402" s="301" t="s">
        <v>1858</v>
      </c>
      <c r="C402" s="302">
        <v>715</v>
      </c>
      <c r="D402" s="303">
        <v>813</v>
      </c>
      <c r="E402" s="304">
        <f t="shared" si="24"/>
        <v>98</v>
      </c>
      <c r="F402" s="305">
        <v>33</v>
      </c>
      <c r="G402" s="306">
        <v>49</v>
      </c>
      <c r="H402" s="307">
        <f t="shared" si="25"/>
        <v>0.48484848484848486</v>
      </c>
      <c r="I402" s="294">
        <v>157</v>
      </c>
      <c r="J402" s="294">
        <v>139</v>
      </c>
      <c r="K402" s="307">
        <f t="shared" si="26"/>
        <v>0.12949640287769784</v>
      </c>
      <c r="L402" s="308">
        <v>2479.2199999999998</v>
      </c>
      <c r="M402" s="308">
        <v>4853.130000000001</v>
      </c>
      <c r="N402" s="307">
        <f t="shared" si="27"/>
        <v>-0.48915030093980599</v>
      </c>
    </row>
    <row r="403" spans="1:14">
      <c r="A403" s="309" t="s">
        <v>2296</v>
      </c>
      <c r="B403" s="155" t="s">
        <v>1855</v>
      </c>
      <c r="C403" s="310">
        <v>1</v>
      </c>
      <c r="D403" s="154">
        <v>1</v>
      </c>
      <c r="E403" s="304">
        <f t="shared" si="24"/>
        <v>0</v>
      </c>
      <c r="F403" s="305">
        <v>37</v>
      </c>
      <c r="G403" s="306">
        <v>54</v>
      </c>
      <c r="H403" s="307">
        <f t="shared" si="25"/>
        <v>0.45945945945945948</v>
      </c>
      <c r="I403" s="294">
        <v>169</v>
      </c>
      <c r="J403" s="294">
        <v>149</v>
      </c>
      <c r="K403" s="307">
        <f t="shared" si="26"/>
        <v>0.13422818791946309</v>
      </c>
      <c r="L403" s="308">
        <v>31065.319999999996</v>
      </c>
      <c r="M403" s="308">
        <v>50847.000000000007</v>
      </c>
      <c r="N403" s="307">
        <f t="shared" si="27"/>
        <v>-0.38904320805553932</v>
      </c>
    </row>
    <row r="404" spans="1:14">
      <c r="A404" s="300" t="s">
        <v>2297</v>
      </c>
      <c r="B404" s="301" t="s">
        <v>1886</v>
      </c>
      <c r="C404" s="302">
        <v>718</v>
      </c>
      <c r="D404" s="303">
        <v>333</v>
      </c>
      <c r="E404" s="304">
        <f t="shared" si="24"/>
        <v>-385</v>
      </c>
      <c r="F404" s="305">
        <v>66</v>
      </c>
      <c r="G404" s="306">
        <v>89</v>
      </c>
      <c r="H404" s="307">
        <f t="shared" si="25"/>
        <v>0.34848484848484851</v>
      </c>
      <c r="I404" s="294">
        <v>153</v>
      </c>
      <c r="J404" s="294">
        <v>129</v>
      </c>
      <c r="K404" s="307">
        <f t="shared" si="26"/>
        <v>0.18604651162790697</v>
      </c>
      <c r="L404" s="308">
        <v>5619.23</v>
      </c>
      <c r="M404" s="308">
        <v>5041.67</v>
      </c>
      <c r="N404" s="307">
        <f t="shared" si="27"/>
        <v>0.11455727963155056</v>
      </c>
    </row>
    <row r="405" spans="1:14">
      <c r="A405" s="309" t="s">
        <v>2298</v>
      </c>
      <c r="B405" s="155" t="s">
        <v>1856</v>
      </c>
      <c r="C405" s="310">
        <v>331</v>
      </c>
      <c r="D405" s="154">
        <v>441</v>
      </c>
      <c r="E405" s="304">
        <f t="shared" si="24"/>
        <v>110</v>
      </c>
      <c r="F405" s="305">
        <v>51</v>
      </c>
      <c r="G405" s="306">
        <v>86</v>
      </c>
      <c r="H405" s="307">
        <f t="shared" si="25"/>
        <v>0.68627450980392157</v>
      </c>
      <c r="I405" s="294">
        <v>249</v>
      </c>
      <c r="J405" s="294">
        <v>221</v>
      </c>
      <c r="K405" s="307">
        <f t="shared" si="26"/>
        <v>0.12669683257918551</v>
      </c>
      <c r="L405" s="308">
        <v>34013.829999999994</v>
      </c>
      <c r="M405" s="308">
        <v>34799.570000000007</v>
      </c>
      <c r="N405" s="307">
        <f t="shared" si="27"/>
        <v>-2.2579014625755789E-2</v>
      </c>
    </row>
    <row r="406" spans="1:14">
      <c r="A406" s="300" t="s">
        <v>2299</v>
      </c>
      <c r="B406" s="301" t="s">
        <v>1858</v>
      </c>
      <c r="C406" s="302">
        <v>112</v>
      </c>
      <c r="D406" s="303">
        <v>435</v>
      </c>
      <c r="E406" s="304">
        <f t="shared" si="24"/>
        <v>323</v>
      </c>
      <c r="F406" s="305">
        <v>56</v>
      </c>
      <c r="G406" s="306">
        <v>117</v>
      </c>
      <c r="H406" s="307">
        <f t="shared" si="25"/>
        <v>1.0892857142857142</v>
      </c>
      <c r="I406" s="294">
        <v>228</v>
      </c>
      <c r="J406" s="294">
        <v>185</v>
      </c>
      <c r="K406" s="307">
        <f t="shared" si="26"/>
        <v>0.23243243243243245</v>
      </c>
      <c r="L406" s="308">
        <v>57993.3</v>
      </c>
      <c r="M406" s="308">
        <v>26915.57</v>
      </c>
      <c r="N406" s="307">
        <f t="shared" si="27"/>
        <v>1.1546376316756437</v>
      </c>
    </row>
    <row r="407" spans="1:14">
      <c r="A407" s="309" t="s">
        <v>2300</v>
      </c>
      <c r="B407" s="155" t="s">
        <v>1855</v>
      </c>
      <c r="C407" s="310">
        <v>449</v>
      </c>
      <c r="D407" s="154">
        <v>532</v>
      </c>
      <c r="E407" s="304">
        <f t="shared" si="24"/>
        <v>83</v>
      </c>
      <c r="F407" s="305">
        <v>69</v>
      </c>
      <c r="G407" s="306">
        <v>83</v>
      </c>
      <c r="H407" s="307">
        <f t="shared" si="25"/>
        <v>0.20289855072463769</v>
      </c>
      <c r="I407" s="294">
        <v>210</v>
      </c>
      <c r="J407" s="294">
        <v>195</v>
      </c>
      <c r="K407" s="307">
        <f t="shared" si="26"/>
        <v>7.6923076923076927E-2</v>
      </c>
      <c r="L407" s="308">
        <v>62215.740000000005</v>
      </c>
      <c r="M407" s="308">
        <v>45178.58</v>
      </c>
      <c r="N407" s="307">
        <f t="shared" si="27"/>
        <v>0.37710702726823203</v>
      </c>
    </row>
    <row r="408" spans="1:14">
      <c r="A408" s="300" t="s">
        <v>2301</v>
      </c>
      <c r="B408" s="301" t="s">
        <v>1886</v>
      </c>
      <c r="C408" s="302">
        <v>374</v>
      </c>
      <c r="D408" s="303">
        <v>538</v>
      </c>
      <c r="E408" s="304">
        <f t="shared" si="24"/>
        <v>164</v>
      </c>
      <c r="F408" s="305">
        <v>362</v>
      </c>
      <c r="G408" s="306">
        <v>483</v>
      </c>
      <c r="H408" s="307">
        <f t="shared" si="25"/>
        <v>0.33425414364640882</v>
      </c>
      <c r="I408" s="294">
        <v>789</v>
      </c>
      <c r="J408" s="294">
        <v>662</v>
      </c>
      <c r="K408" s="307">
        <f t="shared" si="26"/>
        <v>0.19184290030211482</v>
      </c>
      <c r="L408" s="308">
        <v>70441.359999999986</v>
      </c>
      <c r="M408" s="308">
        <v>45770.76</v>
      </c>
      <c r="N408" s="307">
        <f t="shared" si="27"/>
        <v>0.53900350354680548</v>
      </c>
    </row>
    <row r="409" spans="1:14">
      <c r="A409" s="309" t="s">
        <v>2302</v>
      </c>
      <c r="B409" s="155" t="s">
        <v>1860</v>
      </c>
      <c r="C409" s="310">
        <v>538</v>
      </c>
      <c r="D409" s="154">
        <v>548</v>
      </c>
      <c r="E409" s="304">
        <f t="shared" si="24"/>
        <v>10</v>
      </c>
      <c r="F409" s="305">
        <v>43</v>
      </c>
      <c r="G409" s="306">
        <v>80</v>
      </c>
      <c r="H409" s="307">
        <f t="shared" si="25"/>
        <v>0.86046511627906974</v>
      </c>
      <c r="I409" s="294">
        <v>165</v>
      </c>
      <c r="J409" s="294">
        <v>128</v>
      </c>
      <c r="K409" s="307">
        <f t="shared" si="26"/>
        <v>0.2890625</v>
      </c>
      <c r="L409" s="308">
        <v>1483.7199999999998</v>
      </c>
      <c r="M409" s="308">
        <v>2940.33</v>
      </c>
      <c r="N409" s="307">
        <f t="shared" si="27"/>
        <v>-0.4953899732342969</v>
      </c>
    </row>
    <row r="410" spans="1:14">
      <c r="A410" s="300" t="s">
        <v>2303</v>
      </c>
      <c r="B410" s="301" t="s">
        <v>1886</v>
      </c>
      <c r="C410" s="302">
        <v>603</v>
      </c>
      <c r="D410" s="303">
        <v>497</v>
      </c>
      <c r="E410" s="304">
        <f t="shared" si="24"/>
        <v>-106</v>
      </c>
      <c r="F410" s="305">
        <v>163</v>
      </c>
      <c r="G410" s="306">
        <v>240</v>
      </c>
      <c r="H410" s="307">
        <f t="shared" si="25"/>
        <v>0.47239263803680981</v>
      </c>
      <c r="I410" s="294">
        <v>395</v>
      </c>
      <c r="J410" s="294">
        <v>317</v>
      </c>
      <c r="K410" s="307">
        <f t="shared" si="26"/>
        <v>0.24605678233438485</v>
      </c>
      <c r="L410" s="308">
        <v>26615.02</v>
      </c>
      <c r="M410" s="308">
        <v>33863.159999999996</v>
      </c>
      <c r="N410" s="307">
        <f t="shared" si="27"/>
        <v>-0.21404204451090791</v>
      </c>
    </row>
    <row r="411" spans="1:14">
      <c r="A411" s="309" t="s">
        <v>2304</v>
      </c>
      <c r="B411" s="155" t="s">
        <v>1859</v>
      </c>
      <c r="C411" s="310">
        <v>661</v>
      </c>
      <c r="D411" s="154">
        <v>617</v>
      </c>
      <c r="E411" s="304">
        <f t="shared" si="24"/>
        <v>-44</v>
      </c>
      <c r="F411" s="305">
        <v>18</v>
      </c>
      <c r="G411" s="306">
        <v>34</v>
      </c>
      <c r="H411" s="307">
        <f t="shared" si="25"/>
        <v>0.88888888888888884</v>
      </c>
      <c r="I411" s="294">
        <v>87</v>
      </c>
      <c r="J411" s="294">
        <v>66</v>
      </c>
      <c r="K411" s="307">
        <f t="shared" si="26"/>
        <v>0.31818181818181818</v>
      </c>
      <c r="L411" s="308">
        <v>5135.8100000000004</v>
      </c>
      <c r="M411" s="308">
        <v>5942.24</v>
      </c>
      <c r="N411" s="307">
        <f t="shared" si="27"/>
        <v>-0.13571144888122988</v>
      </c>
    </row>
    <row r="412" spans="1:14">
      <c r="A412" s="300" t="s">
        <v>2305</v>
      </c>
      <c r="B412" s="301" t="s">
        <v>1859</v>
      </c>
      <c r="C412" s="302">
        <v>20</v>
      </c>
      <c r="D412" s="303">
        <v>39</v>
      </c>
      <c r="E412" s="304">
        <f t="shared" si="24"/>
        <v>19</v>
      </c>
      <c r="F412" s="305">
        <v>1013</v>
      </c>
      <c r="G412" s="305">
        <v>1449</v>
      </c>
      <c r="H412" s="307">
        <f t="shared" si="25"/>
        <v>0.43040473840078974</v>
      </c>
      <c r="I412" s="295">
        <v>3574</v>
      </c>
      <c r="J412" s="295">
        <v>3132</v>
      </c>
      <c r="K412" s="307">
        <f t="shared" si="26"/>
        <v>0.14112388250319285</v>
      </c>
      <c r="L412" s="308">
        <v>1735104.64</v>
      </c>
      <c r="M412" s="308">
        <v>1554155.77</v>
      </c>
      <c r="N412" s="307">
        <f t="shared" si="27"/>
        <v>0.11642904366014732</v>
      </c>
    </row>
    <row r="413" spans="1:14">
      <c r="A413" s="309" t="s">
        <v>2306</v>
      </c>
      <c r="B413" s="155" t="s">
        <v>1857</v>
      </c>
      <c r="C413" s="310">
        <v>55</v>
      </c>
      <c r="D413" s="154">
        <v>28</v>
      </c>
      <c r="E413" s="304">
        <f t="shared" si="24"/>
        <v>-27</v>
      </c>
      <c r="F413" s="305">
        <v>484</v>
      </c>
      <c r="G413" s="306">
        <v>697</v>
      </c>
      <c r="H413" s="307">
        <f t="shared" si="25"/>
        <v>0.44008264462809915</v>
      </c>
      <c r="I413" s="295">
        <v>2497</v>
      </c>
      <c r="J413" s="295">
        <v>2265</v>
      </c>
      <c r="K413" s="307">
        <f t="shared" si="26"/>
        <v>0.10242825607064018</v>
      </c>
      <c r="L413" s="308">
        <v>910298.14000000013</v>
      </c>
      <c r="M413" s="308">
        <v>704386.1100000001</v>
      </c>
      <c r="N413" s="307">
        <f t="shared" si="27"/>
        <v>0.29232835099488264</v>
      </c>
    </row>
    <row r="414" spans="1:14">
      <c r="A414" s="300" t="s">
        <v>2307</v>
      </c>
      <c r="B414" s="301" t="s">
        <v>1855</v>
      </c>
      <c r="C414" s="302">
        <v>555</v>
      </c>
      <c r="D414" s="303">
        <v>20</v>
      </c>
      <c r="E414" s="304">
        <f t="shared" si="24"/>
        <v>-535</v>
      </c>
      <c r="F414" s="305">
        <v>30</v>
      </c>
      <c r="G414" s="306">
        <v>39</v>
      </c>
      <c r="H414" s="307">
        <f t="shared" si="25"/>
        <v>0.3</v>
      </c>
      <c r="I414" s="294">
        <v>107</v>
      </c>
      <c r="J414" s="294">
        <v>97</v>
      </c>
      <c r="K414" s="307">
        <f t="shared" si="26"/>
        <v>0.10309278350515463</v>
      </c>
      <c r="L414" s="308">
        <v>10545.439999999999</v>
      </c>
      <c r="M414" s="308">
        <v>5882.67</v>
      </c>
      <c r="N414" s="307">
        <f t="shared" si="27"/>
        <v>0.79262817734124102</v>
      </c>
    </row>
    <row r="415" spans="1:14">
      <c r="A415" s="309" t="s">
        <v>2308</v>
      </c>
      <c r="B415" s="155" t="s">
        <v>1886</v>
      </c>
      <c r="C415" s="310">
        <v>625</v>
      </c>
      <c r="D415" s="154">
        <v>690</v>
      </c>
      <c r="E415" s="304">
        <f t="shared" si="24"/>
        <v>65</v>
      </c>
      <c r="F415" s="305">
        <v>149</v>
      </c>
      <c r="G415" s="306">
        <v>222</v>
      </c>
      <c r="H415" s="307">
        <f t="shared" si="25"/>
        <v>0.48993288590604028</v>
      </c>
      <c r="I415" s="294">
        <v>356</v>
      </c>
      <c r="J415" s="294">
        <v>284</v>
      </c>
      <c r="K415" s="307">
        <f t="shared" si="26"/>
        <v>0.25352112676056338</v>
      </c>
      <c r="L415" s="308">
        <v>14630.46</v>
      </c>
      <c r="M415" s="308">
        <v>4896.6200000000008</v>
      </c>
      <c r="N415" s="307">
        <f t="shared" si="27"/>
        <v>1.9878691832325148</v>
      </c>
    </row>
    <row r="416" spans="1:14">
      <c r="A416" s="300" t="s">
        <v>2309</v>
      </c>
      <c r="B416" s="301" t="s">
        <v>1886</v>
      </c>
      <c r="C416" s="302">
        <v>112</v>
      </c>
      <c r="D416" s="303">
        <v>607</v>
      </c>
      <c r="E416" s="304">
        <f t="shared" si="24"/>
        <v>495</v>
      </c>
      <c r="F416" s="305">
        <v>21</v>
      </c>
      <c r="G416" s="306">
        <v>37</v>
      </c>
      <c r="H416" s="307">
        <f t="shared" si="25"/>
        <v>0.76190476190476186</v>
      </c>
      <c r="I416" s="294">
        <v>76</v>
      </c>
      <c r="J416" s="294">
        <v>57</v>
      </c>
      <c r="K416" s="307">
        <f t="shared" si="26"/>
        <v>0.33333333333333331</v>
      </c>
      <c r="L416" s="308">
        <v>1639.32</v>
      </c>
      <c r="M416" s="308">
        <v>1869.3100000000002</v>
      </c>
      <c r="N416" s="307">
        <f t="shared" si="27"/>
        <v>-0.12303470264429132</v>
      </c>
    </row>
    <row r="417" spans="1:14">
      <c r="A417" s="309" t="s">
        <v>2310</v>
      </c>
      <c r="B417" s="155" t="s">
        <v>1859</v>
      </c>
      <c r="C417" s="310">
        <v>849</v>
      </c>
      <c r="D417" s="154">
        <v>844</v>
      </c>
      <c r="E417" s="304">
        <f t="shared" si="24"/>
        <v>-5</v>
      </c>
      <c r="F417" s="305">
        <v>15</v>
      </c>
      <c r="G417" s="306">
        <v>31</v>
      </c>
      <c r="H417" s="307">
        <f t="shared" si="25"/>
        <v>1.0666666666666667</v>
      </c>
      <c r="I417" s="294">
        <v>65</v>
      </c>
      <c r="J417" s="294">
        <v>47</v>
      </c>
      <c r="K417" s="307">
        <f t="shared" si="26"/>
        <v>0.38297872340425532</v>
      </c>
      <c r="L417" s="308">
        <v>815.44</v>
      </c>
      <c r="M417" s="308">
        <v>1734.5900000000001</v>
      </c>
      <c r="N417" s="307">
        <f t="shared" si="27"/>
        <v>-0.52989467251627187</v>
      </c>
    </row>
    <row r="418" spans="1:14">
      <c r="A418" s="300" t="s">
        <v>2311</v>
      </c>
      <c r="B418" s="301" t="s">
        <v>1858</v>
      </c>
      <c r="C418" s="302">
        <v>112</v>
      </c>
      <c r="D418" s="303">
        <v>673</v>
      </c>
      <c r="E418" s="304">
        <f t="shared" si="24"/>
        <v>561</v>
      </c>
      <c r="F418" s="305">
        <v>11</v>
      </c>
      <c r="G418" s="306">
        <v>14</v>
      </c>
      <c r="H418" s="307">
        <f t="shared" si="25"/>
        <v>0.27272727272727271</v>
      </c>
      <c r="I418" s="294">
        <v>67</v>
      </c>
      <c r="J418" s="294">
        <v>61</v>
      </c>
      <c r="K418" s="307">
        <f t="shared" si="26"/>
        <v>9.8360655737704916E-2</v>
      </c>
      <c r="L418" s="308">
        <v>3825.29</v>
      </c>
      <c r="M418" s="308">
        <v>9685.4</v>
      </c>
      <c r="N418" s="307">
        <f t="shared" si="27"/>
        <v>-0.60504573894728142</v>
      </c>
    </row>
    <row r="419" spans="1:14">
      <c r="A419" s="309" t="s">
        <v>2312</v>
      </c>
      <c r="B419" s="155" t="s">
        <v>1855</v>
      </c>
      <c r="C419" s="310">
        <v>190</v>
      </c>
      <c r="D419" s="154">
        <v>175</v>
      </c>
      <c r="E419" s="304">
        <f t="shared" si="24"/>
        <v>-15</v>
      </c>
      <c r="F419" s="305">
        <v>389</v>
      </c>
      <c r="G419" s="306">
        <v>516</v>
      </c>
      <c r="H419" s="307">
        <f t="shared" si="25"/>
        <v>0.32647814910025708</v>
      </c>
      <c r="I419" s="295">
        <v>1051</v>
      </c>
      <c r="J419" s="294">
        <v>900</v>
      </c>
      <c r="K419" s="307">
        <f t="shared" si="26"/>
        <v>0.16777777777777778</v>
      </c>
      <c r="L419" s="308">
        <v>203227.72999999998</v>
      </c>
      <c r="M419" s="308">
        <v>155835.35</v>
      </c>
      <c r="N419" s="307">
        <f t="shared" si="27"/>
        <v>0.30411828895048509</v>
      </c>
    </row>
    <row r="420" spans="1:14">
      <c r="A420" s="300" t="s">
        <v>1928</v>
      </c>
      <c r="B420" s="301" t="s">
        <v>1856</v>
      </c>
      <c r="C420" s="302">
        <v>5</v>
      </c>
      <c r="D420" s="303">
        <v>6</v>
      </c>
      <c r="E420" s="304">
        <f t="shared" si="24"/>
        <v>1</v>
      </c>
      <c r="F420" s="305">
        <v>7596</v>
      </c>
      <c r="G420" s="305">
        <v>10690</v>
      </c>
      <c r="H420" s="307">
        <f t="shared" si="25"/>
        <v>0.40731964191679831</v>
      </c>
      <c r="I420" s="295">
        <v>28929</v>
      </c>
      <c r="J420" s="295">
        <v>25562</v>
      </c>
      <c r="K420" s="307">
        <f t="shared" si="26"/>
        <v>0.13171895782802598</v>
      </c>
      <c r="L420" s="308">
        <v>12950973.65</v>
      </c>
      <c r="M420" s="308">
        <v>12463005.649999999</v>
      </c>
      <c r="N420" s="307">
        <f t="shared" si="27"/>
        <v>3.9153316118411767E-2</v>
      </c>
    </row>
    <row r="421" spans="1:14">
      <c r="A421" s="309" t="s">
        <v>2313</v>
      </c>
      <c r="B421" s="155" t="s">
        <v>1858</v>
      </c>
      <c r="C421" s="310">
        <v>112</v>
      </c>
      <c r="D421" s="154">
        <v>124</v>
      </c>
      <c r="E421" s="304">
        <f t="shared" si="24"/>
        <v>12</v>
      </c>
      <c r="F421" s="305">
        <v>14</v>
      </c>
      <c r="G421" s="306">
        <v>24</v>
      </c>
      <c r="H421" s="307">
        <f t="shared" si="25"/>
        <v>0.7142857142857143</v>
      </c>
      <c r="I421" s="294">
        <v>81</v>
      </c>
      <c r="J421" s="294">
        <v>72</v>
      </c>
      <c r="K421" s="307">
        <f t="shared" si="26"/>
        <v>0.125</v>
      </c>
      <c r="L421" s="308">
        <v>9091.6500000000015</v>
      </c>
      <c r="M421" s="308">
        <v>6238.73</v>
      </c>
      <c r="N421" s="307">
        <f t="shared" si="27"/>
        <v>0.4572917885531193</v>
      </c>
    </row>
    <row r="422" spans="1:14">
      <c r="A422" s="300" t="s">
        <v>2314</v>
      </c>
      <c r="B422" s="301" t="s">
        <v>1860</v>
      </c>
      <c r="C422" s="302">
        <v>402</v>
      </c>
      <c r="D422" s="303">
        <v>329</v>
      </c>
      <c r="E422" s="304">
        <f t="shared" si="24"/>
        <v>-73</v>
      </c>
      <c r="F422" s="305">
        <v>110</v>
      </c>
      <c r="G422" s="306">
        <v>146</v>
      </c>
      <c r="H422" s="307">
        <f t="shared" si="25"/>
        <v>0.32727272727272727</v>
      </c>
      <c r="I422" s="294">
        <v>612</v>
      </c>
      <c r="J422" s="294">
        <v>553</v>
      </c>
      <c r="K422" s="307">
        <f t="shared" si="26"/>
        <v>0.10669077757685352</v>
      </c>
      <c r="L422" s="308">
        <v>19522.600000000002</v>
      </c>
      <c r="M422" s="308">
        <v>26043.599999999995</v>
      </c>
      <c r="N422" s="307">
        <f t="shared" si="27"/>
        <v>-0.25038781120889564</v>
      </c>
    </row>
    <row r="423" spans="1:14">
      <c r="A423" s="309" t="s">
        <v>2315</v>
      </c>
      <c r="B423" s="155" t="s">
        <v>1858</v>
      </c>
      <c r="C423" s="310">
        <v>425</v>
      </c>
      <c r="D423" s="154">
        <v>692</v>
      </c>
      <c r="E423" s="304">
        <f t="shared" si="24"/>
        <v>267</v>
      </c>
      <c r="F423" s="305">
        <v>17</v>
      </c>
      <c r="G423" s="306">
        <v>36</v>
      </c>
      <c r="H423" s="307">
        <f t="shared" si="25"/>
        <v>1.1176470588235294</v>
      </c>
      <c r="I423" s="294">
        <v>105</v>
      </c>
      <c r="J423" s="294">
        <v>84</v>
      </c>
      <c r="K423" s="307">
        <f t="shared" si="26"/>
        <v>0.25</v>
      </c>
      <c r="L423" s="308">
        <v>20930.750000000004</v>
      </c>
      <c r="M423" s="308">
        <v>27343.43</v>
      </c>
      <c r="N423" s="307">
        <f t="shared" si="27"/>
        <v>-0.23452361316776998</v>
      </c>
    </row>
    <row r="424" spans="1:14">
      <c r="A424" s="300" t="s">
        <v>2316</v>
      </c>
      <c r="B424" s="301" t="s">
        <v>1886</v>
      </c>
      <c r="C424" s="302">
        <v>752</v>
      </c>
      <c r="D424" s="303">
        <v>661</v>
      </c>
      <c r="E424" s="304">
        <f t="shared" si="24"/>
        <v>-91</v>
      </c>
      <c r="F424" s="305">
        <v>107</v>
      </c>
      <c r="G424" s="306">
        <v>151</v>
      </c>
      <c r="H424" s="307">
        <f t="shared" si="25"/>
        <v>0.41121495327102803</v>
      </c>
      <c r="I424" s="294">
        <v>254</v>
      </c>
      <c r="J424" s="294">
        <v>210</v>
      </c>
      <c r="K424" s="307">
        <f t="shared" si="26"/>
        <v>0.20952380952380953</v>
      </c>
      <c r="L424" s="308">
        <v>6326.64</v>
      </c>
      <c r="M424" s="308">
        <v>3266.7100000000005</v>
      </c>
      <c r="N424" s="307">
        <f t="shared" si="27"/>
        <v>0.93670083968273876</v>
      </c>
    </row>
    <row r="425" spans="1:14">
      <c r="A425" s="309" t="s">
        <v>2317</v>
      </c>
      <c r="B425" s="155" t="s">
        <v>1857</v>
      </c>
      <c r="C425" s="310">
        <v>423</v>
      </c>
      <c r="D425" s="154">
        <v>403</v>
      </c>
      <c r="E425" s="304">
        <f t="shared" si="24"/>
        <v>-20</v>
      </c>
      <c r="F425" s="305">
        <v>70</v>
      </c>
      <c r="G425" s="306">
        <v>108</v>
      </c>
      <c r="H425" s="307">
        <f t="shared" si="25"/>
        <v>0.54285714285714282</v>
      </c>
      <c r="I425" s="294">
        <v>311</v>
      </c>
      <c r="J425" s="294">
        <v>275</v>
      </c>
      <c r="K425" s="307">
        <f t="shared" si="26"/>
        <v>0.13090909090909092</v>
      </c>
      <c r="L425" s="308">
        <v>41394.520000000004</v>
      </c>
      <c r="M425" s="308">
        <v>49542.41</v>
      </c>
      <c r="N425" s="307">
        <f t="shared" si="27"/>
        <v>-0.16446293185979444</v>
      </c>
    </row>
    <row r="426" spans="1:14">
      <c r="A426" s="300" t="s">
        <v>2318</v>
      </c>
      <c r="B426" s="301" t="s">
        <v>1855</v>
      </c>
      <c r="C426" s="302">
        <v>222</v>
      </c>
      <c r="D426" s="303">
        <v>193</v>
      </c>
      <c r="E426" s="304">
        <f t="shared" si="24"/>
        <v>-29</v>
      </c>
      <c r="F426" s="305">
        <v>491</v>
      </c>
      <c r="G426" s="306">
        <v>907</v>
      </c>
      <c r="H426" s="307">
        <f t="shared" si="25"/>
        <v>0.84725050916496947</v>
      </c>
      <c r="I426" s="295">
        <v>2622</v>
      </c>
      <c r="J426" s="295">
        <v>2105</v>
      </c>
      <c r="K426" s="307">
        <f t="shared" si="26"/>
        <v>0.24560570071258908</v>
      </c>
      <c r="L426" s="308">
        <v>1196022.75</v>
      </c>
      <c r="M426" s="308">
        <v>851422.85</v>
      </c>
      <c r="N426" s="307">
        <f t="shared" si="27"/>
        <v>0.40473414590646706</v>
      </c>
    </row>
    <row r="427" spans="1:14">
      <c r="A427" s="309" t="s">
        <v>2319</v>
      </c>
      <c r="B427" s="155" t="s">
        <v>1858</v>
      </c>
      <c r="C427" s="310">
        <v>541</v>
      </c>
      <c r="D427" s="154">
        <v>396</v>
      </c>
      <c r="E427" s="304">
        <f t="shared" si="24"/>
        <v>-145</v>
      </c>
      <c r="F427" s="305">
        <v>37</v>
      </c>
      <c r="G427" s="306">
        <v>43</v>
      </c>
      <c r="H427" s="307">
        <f t="shared" si="25"/>
        <v>0.16216216216216217</v>
      </c>
      <c r="I427" s="294">
        <v>89</v>
      </c>
      <c r="J427" s="294">
        <v>83</v>
      </c>
      <c r="K427" s="307">
        <f t="shared" si="26"/>
        <v>7.2289156626506021E-2</v>
      </c>
      <c r="L427" s="308">
        <v>7454.34</v>
      </c>
      <c r="M427" s="308">
        <v>4951.3499999999995</v>
      </c>
      <c r="N427" s="307">
        <f t="shared" si="27"/>
        <v>0.50551667726983573</v>
      </c>
    </row>
    <row r="428" spans="1:14">
      <c r="A428" s="300" t="s">
        <v>2320</v>
      </c>
      <c r="B428" s="301" t="s">
        <v>1855</v>
      </c>
      <c r="C428" s="302">
        <v>560</v>
      </c>
      <c r="D428" s="303">
        <v>509</v>
      </c>
      <c r="E428" s="304">
        <f t="shared" si="24"/>
        <v>-51</v>
      </c>
      <c r="F428" s="305">
        <v>63</v>
      </c>
      <c r="G428" s="306">
        <v>83</v>
      </c>
      <c r="H428" s="307">
        <f t="shared" si="25"/>
        <v>0.31746031746031744</v>
      </c>
      <c r="I428" s="294">
        <v>311</v>
      </c>
      <c r="J428" s="294">
        <v>277</v>
      </c>
      <c r="K428" s="307">
        <f t="shared" si="26"/>
        <v>0.12274368231046931</v>
      </c>
      <c r="L428" s="308">
        <v>29599.210000000003</v>
      </c>
      <c r="M428" s="308">
        <v>30108.059999999998</v>
      </c>
      <c r="N428" s="307">
        <f t="shared" si="27"/>
        <v>-1.6900790021010817E-2</v>
      </c>
    </row>
    <row r="429" spans="1:14">
      <c r="A429" s="309" t="s">
        <v>2321</v>
      </c>
      <c r="B429" s="155" t="s">
        <v>1861</v>
      </c>
      <c r="C429" s="310">
        <v>269</v>
      </c>
      <c r="D429" s="154">
        <v>285</v>
      </c>
      <c r="E429" s="304">
        <f t="shared" si="24"/>
        <v>16</v>
      </c>
      <c r="F429" s="305">
        <v>232</v>
      </c>
      <c r="G429" s="306">
        <v>274</v>
      </c>
      <c r="H429" s="307">
        <f t="shared" si="25"/>
        <v>0.18103448275862069</v>
      </c>
      <c r="I429" s="294">
        <v>581</v>
      </c>
      <c r="J429" s="294">
        <v>528</v>
      </c>
      <c r="K429" s="307">
        <f t="shared" si="26"/>
        <v>0.10037878787878787</v>
      </c>
      <c r="L429" s="308">
        <v>74104.06</v>
      </c>
      <c r="M429" s="308">
        <v>77158.61</v>
      </c>
      <c r="N429" s="307">
        <f t="shared" si="27"/>
        <v>-3.9587934515668478E-2</v>
      </c>
    </row>
    <row r="430" spans="1:14">
      <c r="A430" s="300" t="s">
        <v>2322</v>
      </c>
      <c r="B430" s="301" t="s">
        <v>1857</v>
      </c>
      <c r="C430" s="302">
        <v>481</v>
      </c>
      <c r="D430" s="303">
        <v>430</v>
      </c>
      <c r="E430" s="304">
        <f t="shared" si="24"/>
        <v>-51</v>
      </c>
      <c r="F430" s="305">
        <v>97</v>
      </c>
      <c r="G430" s="306">
        <v>140</v>
      </c>
      <c r="H430" s="307">
        <f t="shared" si="25"/>
        <v>0.44329896907216493</v>
      </c>
      <c r="I430" s="294">
        <v>334</v>
      </c>
      <c r="J430" s="294">
        <v>284</v>
      </c>
      <c r="K430" s="307">
        <f t="shared" si="26"/>
        <v>0.176056338028169</v>
      </c>
      <c r="L430" s="308">
        <v>23561.54</v>
      </c>
      <c r="M430" s="308">
        <v>12271.98</v>
      </c>
      <c r="N430" s="307">
        <f t="shared" si="27"/>
        <v>0.91994608856924487</v>
      </c>
    </row>
    <row r="431" spans="1:14">
      <c r="A431" s="309" t="s">
        <v>2323</v>
      </c>
      <c r="B431" s="155" t="s">
        <v>1855</v>
      </c>
      <c r="C431" s="310">
        <v>4</v>
      </c>
      <c r="D431" s="154">
        <v>5</v>
      </c>
      <c r="E431" s="304">
        <f t="shared" si="24"/>
        <v>1</v>
      </c>
      <c r="F431" s="305">
        <v>797</v>
      </c>
      <c r="G431" s="305">
        <v>1172</v>
      </c>
      <c r="H431" s="307">
        <f t="shared" si="25"/>
        <v>0.47051442910915936</v>
      </c>
      <c r="I431" s="295">
        <v>2594</v>
      </c>
      <c r="J431" s="295">
        <v>2173</v>
      </c>
      <c r="K431" s="307">
        <f t="shared" si="26"/>
        <v>0.19374137137597791</v>
      </c>
      <c r="L431" s="308">
        <v>865039.39999999991</v>
      </c>
      <c r="M431" s="308">
        <v>657643.99999999988</v>
      </c>
      <c r="N431" s="307">
        <f t="shared" si="27"/>
        <v>0.31536119845995714</v>
      </c>
    </row>
    <row r="432" spans="1:14">
      <c r="A432" s="300" t="s">
        <v>2324</v>
      </c>
      <c r="B432" s="301" t="s">
        <v>1856</v>
      </c>
      <c r="C432" s="302">
        <v>323</v>
      </c>
      <c r="D432" s="303">
        <v>324</v>
      </c>
      <c r="E432" s="304">
        <f t="shared" si="24"/>
        <v>1</v>
      </c>
      <c r="F432" s="305">
        <v>139</v>
      </c>
      <c r="G432" s="306">
        <v>207</v>
      </c>
      <c r="H432" s="307">
        <f t="shared" si="25"/>
        <v>0.48920863309352519</v>
      </c>
      <c r="I432" s="294">
        <v>694</v>
      </c>
      <c r="J432" s="294">
        <v>615</v>
      </c>
      <c r="K432" s="307">
        <f t="shared" si="26"/>
        <v>0.12845528455284552</v>
      </c>
      <c r="L432" s="308">
        <v>53919.57</v>
      </c>
      <c r="M432" s="308">
        <v>39114.46</v>
      </c>
      <c r="N432" s="307">
        <f t="shared" si="27"/>
        <v>0.37850733462765435</v>
      </c>
    </row>
    <row r="433" spans="1:14">
      <c r="A433" s="309" t="s">
        <v>2325</v>
      </c>
      <c r="B433" s="155" t="s">
        <v>1860</v>
      </c>
      <c r="C433" s="310">
        <v>179</v>
      </c>
      <c r="D433" s="154">
        <v>167</v>
      </c>
      <c r="E433" s="304">
        <f t="shared" si="24"/>
        <v>-12</v>
      </c>
      <c r="F433" s="305">
        <v>335</v>
      </c>
      <c r="G433" s="306">
        <v>498</v>
      </c>
      <c r="H433" s="307">
        <f t="shared" si="25"/>
        <v>0.48656716417910445</v>
      </c>
      <c r="I433" s="295">
        <v>1113</v>
      </c>
      <c r="J433" s="294">
        <v>975</v>
      </c>
      <c r="K433" s="307">
        <f t="shared" si="26"/>
        <v>0.14153846153846153</v>
      </c>
      <c r="L433" s="308">
        <v>282674.49</v>
      </c>
      <c r="M433" s="308">
        <v>242770.05000000002</v>
      </c>
      <c r="N433" s="307">
        <f t="shared" si="27"/>
        <v>0.16437134646551324</v>
      </c>
    </row>
    <row r="434" spans="1:14">
      <c r="A434" s="300" t="s">
        <v>2326</v>
      </c>
      <c r="B434" s="301" t="s">
        <v>1856</v>
      </c>
      <c r="C434" s="302">
        <v>848</v>
      </c>
      <c r="D434" s="303">
        <v>851</v>
      </c>
      <c r="E434" s="304">
        <f t="shared" si="24"/>
        <v>3</v>
      </c>
      <c r="F434" s="305">
        <v>10</v>
      </c>
      <c r="G434" s="306">
        <v>16</v>
      </c>
      <c r="H434" s="307">
        <f t="shared" si="25"/>
        <v>0.6</v>
      </c>
      <c r="I434" s="294">
        <v>80</v>
      </c>
      <c r="J434" s="294">
        <v>70</v>
      </c>
      <c r="K434" s="307">
        <f t="shared" si="26"/>
        <v>0.14285714285714285</v>
      </c>
      <c r="L434" s="308">
        <v>2055.92</v>
      </c>
      <c r="M434" s="308">
        <v>2042.4600000000003</v>
      </c>
      <c r="N434" s="307">
        <f t="shared" si="27"/>
        <v>6.590092339629568E-3</v>
      </c>
    </row>
    <row r="435" spans="1:14">
      <c r="A435" s="309" t="s">
        <v>2327</v>
      </c>
      <c r="B435" s="155" t="s">
        <v>1856</v>
      </c>
      <c r="C435" s="310">
        <v>431</v>
      </c>
      <c r="D435" s="154">
        <v>305</v>
      </c>
      <c r="E435" s="304">
        <f t="shared" si="24"/>
        <v>-126</v>
      </c>
      <c r="F435" s="305">
        <v>61</v>
      </c>
      <c r="G435" s="306">
        <v>101</v>
      </c>
      <c r="H435" s="307">
        <f t="shared" si="25"/>
        <v>0.65573770491803274</v>
      </c>
      <c r="I435" s="294">
        <v>388</v>
      </c>
      <c r="J435" s="294">
        <v>332</v>
      </c>
      <c r="K435" s="307">
        <f t="shared" si="26"/>
        <v>0.16867469879518071</v>
      </c>
      <c r="L435" s="308">
        <v>9724.7199999999993</v>
      </c>
      <c r="M435" s="308">
        <v>7844.59</v>
      </c>
      <c r="N435" s="307">
        <f t="shared" si="27"/>
        <v>0.23967218172014079</v>
      </c>
    </row>
    <row r="436" spans="1:14">
      <c r="A436" s="300" t="s">
        <v>2328</v>
      </c>
      <c r="B436" s="301" t="s">
        <v>1858</v>
      </c>
      <c r="C436" s="302">
        <v>81</v>
      </c>
      <c r="D436" s="303">
        <v>50</v>
      </c>
      <c r="E436" s="304">
        <f t="shared" si="24"/>
        <v>-31</v>
      </c>
      <c r="F436" s="305">
        <v>128</v>
      </c>
      <c r="G436" s="306">
        <v>131</v>
      </c>
      <c r="H436" s="307">
        <f t="shared" si="25"/>
        <v>2.34375E-2</v>
      </c>
      <c r="I436" s="294">
        <v>219</v>
      </c>
      <c r="J436" s="294">
        <v>213</v>
      </c>
      <c r="K436" s="307">
        <f t="shared" si="26"/>
        <v>2.8169014084507043E-2</v>
      </c>
      <c r="L436" s="308">
        <v>25113.439999999999</v>
      </c>
      <c r="M436" s="308">
        <v>52567.740000000005</v>
      </c>
      <c r="N436" s="307">
        <f t="shared" si="27"/>
        <v>-0.5222651763229692</v>
      </c>
    </row>
    <row r="437" spans="1:14">
      <c r="A437" s="309" t="s">
        <v>1987</v>
      </c>
      <c r="B437" s="155" t="s">
        <v>1860</v>
      </c>
      <c r="C437" s="310">
        <v>46</v>
      </c>
      <c r="D437" s="154">
        <v>44</v>
      </c>
      <c r="E437" s="304">
        <f t="shared" si="24"/>
        <v>-2</v>
      </c>
      <c r="F437" s="305">
        <v>1160</v>
      </c>
      <c r="G437" s="305">
        <v>1579</v>
      </c>
      <c r="H437" s="307">
        <f t="shared" si="25"/>
        <v>0.36120689655172411</v>
      </c>
      <c r="I437" s="295">
        <v>4214</v>
      </c>
      <c r="J437" s="295">
        <v>3759</v>
      </c>
      <c r="K437" s="307">
        <f t="shared" si="26"/>
        <v>0.12104283054003724</v>
      </c>
      <c r="L437" s="308">
        <v>1569871.69</v>
      </c>
      <c r="M437" s="308">
        <v>1592265.98</v>
      </c>
      <c r="N437" s="307">
        <f t="shared" si="27"/>
        <v>-1.406441529322886E-2</v>
      </c>
    </row>
    <row r="438" spans="1:14">
      <c r="A438" s="300" t="s">
        <v>2329</v>
      </c>
      <c r="B438" s="301" t="s">
        <v>1855</v>
      </c>
      <c r="C438" s="302">
        <v>574</v>
      </c>
      <c r="D438" s="303">
        <v>627</v>
      </c>
      <c r="E438" s="304">
        <f t="shared" si="24"/>
        <v>53</v>
      </c>
      <c r="F438" s="305">
        <v>29</v>
      </c>
      <c r="G438" s="306">
        <v>44</v>
      </c>
      <c r="H438" s="307">
        <f t="shared" si="25"/>
        <v>0.51724137931034486</v>
      </c>
      <c r="I438" s="294">
        <v>88</v>
      </c>
      <c r="J438" s="294">
        <v>73</v>
      </c>
      <c r="K438" s="307">
        <f t="shared" si="26"/>
        <v>0.20547945205479451</v>
      </c>
      <c r="L438" s="308">
        <v>6264</v>
      </c>
      <c r="M438" s="308">
        <v>5151.12</v>
      </c>
      <c r="N438" s="307">
        <f t="shared" si="27"/>
        <v>0.21604621907468669</v>
      </c>
    </row>
    <row r="439" spans="1:14">
      <c r="A439" s="309" t="s">
        <v>2330</v>
      </c>
      <c r="B439" s="155" t="s">
        <v>1886</v>
      </c>
      <c r="C439" s="310">
        <v>736</v>
      </c>
      <c r="D439" s="154">
        <v>684</v>
      </c>
      <c r="E439" s="304">
        <f t="shared" si="24"/>
        <v>-52</v>
      </c>
      <c r="F439" s="305">
        <v>57</v>
      </c>
      <c r="G439" s="306">
        <v>119</v>
      </c>
      <c r="H439" s="307">
        <f t="shared" si="25"/>
        <v>1.0877192982456141</v>
      </c>
      <c r="I439" s="294">
        <v>183</v>
      </c>
      <c r="J439" s="294">
        <v>120</v>
      </c>
      <c r="K439" s="307">
        <f t="shared" si="26"/>
        <v>0.52500000000000002</v>
      </c>
      <c r="L439" s="308">
        <v>5644.3</v>
      </c>
      <c r="M439" s="308">
        <v>3545.5000000000005</v>
      </c>
      <c r="N439" s="307">
        <f t="shared" si="27"/>
        <v>0.59196164151741626</v>
      </c>
    </row>
    <row r="440" spans="1:14">
      <c r="A440" s="300" t="s">
        <v>2331</v>
      </c>
      <c r="B440" s="301" t="s">
        <v>1856</v>
      </c>
      <c r="C440" s="302">
        <v>203</v>
      </c>
      <c r="D440" s="303">
        <v>174</v>
      </c>
      <c r="E440" s="304">
        <f t="shared" si="24"/>
        <v>-29</v>
      </c>
      <c r="F440" s="305">
        <v>729</v>
      </c>
      <c r="G440" s="305">
        <v>1054</v>
      </c>
      <c r="H440" s="307">
        <f t="shared" si="25"/>
        <v>0.44581618655692729</v>
      </c>
      <c r="I440" s="295">
        <v>2713</v>
      </c>
      <c r="J440" s="295">
        <v>2383</v>
      </c>
      <c r="K440" s="307">
        <f t="shared" si="26"/>
        <v>0.13848090642047839</v>
      </c>
      <c r="L440" s="308">
        <v>729650.27</v>
      </c>
      <c r="M440" s="308">
        <v>696200.45000000007</v>
      </c>
      <c r="N440" s="307">
        <f t="shared" si="27"/>
        <v>4.804624874919277E-2</v>
      </c>
    </row>
    <row r="441" spans="1:14">
      <c r="A441" s="309" t="s">
        <v>2332</v>
      </c>
      <c r="B441" s="155" t="s">
        <v>1860</v>
      </c>
      <c r="C441" s="310">
        <v>503</v>
      </c>
      <c r="D441" s="154">
        <v>418</v>
      </c>
      <c r="E441" s="304">
        <f t="shared" si="24"/>
        <v>-85</v>
      </c>
      <c r="F441" s="305">
        <v>52</v>
      </c>
      <c r="G441" s="306">
        <v>75</v>
      </c>
      <c r="H441" s="307">
        <f t="shared" si="25"/>
        <v>0.44230769230769229</v>
      </c>
      <c r="I441" s="294">
        <v>257</v>
      </c>
      <c r="J441" s="294">
        <v>236</v>
      </c>
      <c r="K441" s="307">
        <f t="shared" si="26"/>
        <v>8.8983050847457626E-2</v>
      </c>
      <c r="L441" s="308">
        <v>6389.01</v>
      </c>
      <c r="M441" s="308">
        <v>10453.789999999999</v>
      </c>
      <c r="N441" s="307">
        <f t="shared" si="27"/>
        <v>-0.38883314089913795</v>
      </c>
    </row>
    <row r="442" spans="1:14">
      <c r="A442" s="300" t="s">
        <v>2333</v>
      </c>
      <c r="B442" s="301" t="s">
        <v>1856</v>
      </c>
      <c r="C442" s="302">
        <v>336</v>
      </c>
      <c r="D442" s="303">
        <v>395</v>
      </c>
      <c r="E442" s="304">
        <f t="shared" si="24"/>
        <v>59</v>
      </c>
      <c r="F442" s="305">
        <v>265</v>
      </c>
      <c r="G442" s="306">
        <v>416</v>
      </c>
      <c r="H442" s="307">
        <f t="shared" si="25"/>
        <v>0.56981132075471697</v>
      </c>
      <c r="I442" s="295">
        <v>1049</v>
      </c>
      <c r="J442" s="294">
        <v>897</v>
      </c>
      <c r="K442" s="307">
        <f t="shared" si="26"/>
        <v>0.16945373467112598</v>
      </c>
      <c r="L442" s="308">
        <v>128457.37999999999</v>
      </c>
      <c r="M442" s="308">
        <v>95506.699999999983</v>
      </c>
      <c r="N442" s="307">
        <f t="shared" si="27"/>
        <v>0.34500909360285731</v>
      </c>
    </row>
    <row r="443" spans="1:14">
      <c r="A443" s="309" t="s">
        <v>2334</v>
      </c>
      <c r="B443" s="155" t="s">
        <v>1861</v>
      </c>
      <c r="C443" s="310">
        <v>255</v>
      </c>
      <c r="D443" s="154">
        <v>91</v>
      </c>
      <c r="E443" s="304">
        <f t="shared" si="24"/>
        <v>-164</v>
      </c>
      <c r="F443" s="305">
        <v>47</v>
      </c>
      <c r="G443" s="306">
        <v>82</v>
      </c>
      <c r="H443" s="307">
        <f t="shared" si="25"/>
        <v>0.74468085106382975</v>
      </c>
      <c r="I443" s="294">
        <v>245</v>
      </c>
      <c r="J443" s="294">
        <v>192</v>
      </c>
      <c r="K443" s="307">
        <f t="shared" si="26"/>
        <v>0.27604166666666669</v>
      </c>
      <c r="L443" s="308">
        <v>43829.899999999994</v>
      </c>
      <c r="M443" s="308">
        <v>38596.9</v>
      </c>
      <c r="N443" s="307">
        <f t="shared" si="27"/>
        <v>0.13558083680295549</v>
      </c>
    </row>
    <row r="444" spans="1:14">
      <c r="A444" s="300" t="s">
        <v>2335</v>
      </c>
      <c r="B444" s="301" t="s">
        <v>1858</v>
      </c>
      <c r="C444" s="302">
        <v>716</v>
      </c>
      <c r="D444" s="303">
        <v>652</v>
      </c>
      <c r="E444" s="304">
        <f t="shared" si="24"/>
        <v>-64</v>
      </c>
      <c r="F444" s="305">
        <v>33</v>
      </c>
      <c r="G444" s="306">
        <v>69</v>
      </c>
      <c r="H444" s="307">
        <f t="shared" si="25"/>
        <v>1.0909090909090908</v>
      </c>
      <c r="I444" s="294">
        <v>223</v>
      </c>
      <c r="J444" s="294">
        <v>170</v>
      </c>
      <c r="K444" s="307">
        <f t="shared" si="26"/>
        <v>0.31176470588235294</v>
      </c>
      <c r="L444" s="308">
        <v>5153.4399999999996</v>
      </c>
      <c r="M444" s="308">
        <v>5569.9999999999991</v>
      </c>
      <c r="N444" s="307">
        <f t="shared" si="27"/>
        <v>-7.4786355475762942E-2</v>
      </c>
    </row>
    <row r="445" spans="1:14">
      <c r="A445" s="309" t="s">
        <v>2336</v>
      </c>
      <c r="B445" s="155" t="s">
        <v>1856</v>
      </c>
      <c r="C445" s="310">
        <v>719</v>
      </c>
      <c r="D445" s="154">
        <v>756</v>
      </c>
      <c r="E445" s="304">
        <f t="shared" si="24"/>
        <v>37</v>
      </c>
      <c r="F445" s="305">
        <v>32</v>
      </c>
      <c r="G445" s="306">
        <v>51</v>
      </c>
      <c r="H445" s="307">
        <f t="shared" si="25"/>
        <v>0.59375</v>
      </c>
      <c r="I445" s="294">
        <v>149</v>
      </c>
      <c r="J445" s="294">
        <v>122</v>
      </c>
      <c r="K445" s="307">
        <f t="shared" si="26"/>
        <v>0.22131147540983606</v>
      </c>
      <c r="L445" s="308">
        <v>5409.3</v>
      </c>
      <c r="M445" s="308">
        <v>6600.66</v>
      </c>
      <c r="N445" s="307">
        <f t="shared" si="27"/>
        <v>-0.18049104180491038</v>
      </c>
    </row>
    <row r="446" spans="1:14">
      <c r="A446" s="300" t="s">
        <v>2337</v>
      </c>
      <c r="B446" s="301" t="s">
        <v>1858</v>
      </c>
      <c r="C446" s="302">
        <v>755</v>
      </c>
      <c r="D446" s="303">
        <v>771</v>
      </c>
      <c r="E446" s="304">
        <f t="shared" si="24"/>
        <v>16</v>
      </c>
      <c r="F446" s="305">
        <v>15</v>
      </c>
      <c r="G446" s="306">
        <v>22</v>
      </c>
      <c r="H446" s="307">
        <f t="shared" si="25"/>
        <v>0.46666666666666667</v>
      </c>
      <c r="I446" s="294">
        <v>82</v>
      </c>
      <c r="J446" s="294">
        <v>70</v>
      </c>
      <c r="K446" s="307">
        <f t="shared" si="26"/>
        <v>0.17142857142857143</v>
      </c>
      <c r="L446" s="308">
        <v>4214.88</v>
      </c>
      <c r="M446" s="308">
        <v>2845.6800000000003</v>
      </c>
      <c r="N446" s="307">
        <f t="shared" si="27"/>
        <v>0.48115037530572646</v>
      </c>
    </row>
    <row r="447" spans="1:14">
      <c r="A447" s="309" t="s">
        <v>2338</v>
      </c>
      <c r="B447" s="155" t="s">
        <v>1860</v>
      </c>
      <c r="C447" s="310">
        <v>584</v>
      </c>
      <c r="D447" s="154">
        <v>556</v>
      </c>
      <c r="E447" s="304">
        <f t="shared" si="24"/>
        <v>-28</v>
      </c>
      <c r="F447" s="305">
        <v>144</v>
      </c>
      <c r="G447" s="306">
        <v>172</v>
      </c>
      <c r="H447" s="307">
        <f t="shared" si="25"/>
        <v>0.19444444444444445</v>
      </c>
      <c r="I447" s="294">
        <v>330</v>
      </c>
      <c r="J447" s="294">
        <v>310</v>
      </c>
      <c r="K447" s="307">
        <f t="shared" si="26"/>
        <v>6.4516129032258063E-2</v>
      </c>
      <c r="L447" s="308">
        <v>15569.380000000001</v>
      </c>
      <c r="M447" s="308">
        <v>11474.310000000001</v>
      </c>
      <c r="N447" s="307">
        <f t="shared" si="27"/>
        <v>0.35689030538655475</v>
      </c>
    </row>
    <row r="448" spans="1:14">
      <c r="A448" s="300" t="s">
        <v>2339</v>
      </c>
      <c r="B448" s="301" t="s">
        <v>1855</v>
      </c>
      <c r="C448" s="302">
        <v>226</v>
      </c>
      <c r="D448" s="303">
        <v>204</v>
      </c>
      <c r="E448" s="304">
        <f t="shared" si="24"/>
        <v>-22</v>
      </c>
      <c r="F448" s="305">
        <v>459</v>
      </c>
      <c r="G448" s="306">
        <v>607</v>
      </c>
      <c r="H448" s="307">
        <f t="shared" si="25"/>
        <v>0.3224400871459695</v>
      </c>
      <c r="I448" s="295">
        <v>1095</v>
      </c>
      <c r="J448" s="294">
        <v>936</v>
      </c>
      <c r="K448" s="307">
        <f t="shared" si="26"/>
        <v>0.16987179487179488</v>
      </c>
      <c r="L448" s="308">
        <v>282225.87</v>
      </c>
      <c r="M448" s="308">
        <v>275505.41000000003</v>
      </c>
      <c r="N448" s="307">
        <f t="shared" si="27"/>
        <v>2.4393205200580134E-2</v>
      </c>
    </row>
    <row r="449" spans="1:14">
      <c r="A449" s="309" t="s">
        <v>2340</v>
      </c>
      <c r="B449" s="155" t="s">
        <v>1886</v>
      </c>
      <c r="C449" s="310">
        <v>706</v>
      </c>
      <c r="D449" s="154">
        <v>125</v>
      </c>
      <c r="E449" s="304">
        <f t="shared" si="24"/>
        <v>-581</v>
      </c>
      <c r="F449" s="305">
        <v>104</v>
      </c>
      <c r="G449" s="306">
        <v>147</v>
      </c>
      <c r="H449" s="307">
        <f t="shared" si="25"/>
        <v>0.41346153846153844</v>
      </c>
      <c r="I449" s="294">
        <v>265</v>
      </c>
      <c r="J449" s="294">
        <v>219</v>
      </c>
      <c r="K449" s="307">
        <f t="shared" si="26"/>
        <v>0.21004566210045661</v>
      </c>
      <c r="L449" s="308">
        <v>15600.079999999998</v>
      </c>
      <c r="M449" s="308">
        <v>17353.13</v>
      </c>
      <c r="N449" s="307">
        <f t="shared" si="27"/>
        <v>-0.1010221210813267</v>
      </c>
    </row>
    <row r="450" spans="1:14">
      <c r="A450" s="300" t="s">
        <v>2341</v>
      </c>
      <c r="B450" s="301" t="s">
        <v>1860</v>
      </c>
      <c r="C450" s="302">
        <v>185</v>
      </c>
      <c r="D450" s="303">
        <v>173</v>
      </c>
      <c r="E450" s="304">
        <f t="shared" si="24"/>
        <v>-12</v>
      </c>
      <c r="F450" s="305">
        <v>529</v>
      </c>
      <c r="G450" s="306">
        <v>682</v>
      </c>
      <c r="H450" s="307">
        <f t="shared" si="25"/>
        <v>0.28922495274102078</v>
      </c>
      <c r="I450" s="295">
        <v>1908</v>
      </c>
      <c r="J450" s="295">
        <v>1736</v>
      </c>
      <c r="K450" s="307">
        <f t="shared" si="26"/>
        <v>9.9078341013824886E-2</v>
      </c>
      <c r="L450" s="308">
        <v>402809.44</v>
      </c>
      <c r="M450" s="308">
        <v>386398.87999999995</v>
      </c>
      <c r="N450" s="307">
        <f t="shared" si="27"/>
        <v>4.247051647768766E-2</v>
      </c>
    </row>
    <row r="451" spans="1:14">
      <c r="A451" s="309" t="s">
        <v>2342</v>
      </c>
      <c r="B451" s="155" t="s">
        <v>1855</v>
      </c>
      <c r="C451" s="310">
        <v>505</v>
      </c>
      <c r="D451" s="154">
        <v>612</v>
      </c>
      <c r="E451" s="304">
        <f t="shared" ref="E451:E514" si="28">D451-C451</f>
        <v>107</v>
      </c>
      <c r="F451" s="305">
        <v>21</v>
      </c>
      <c r="G451" s="306">
        <v>49</v>
      </c>
      <c r="H451" s="307">
        <f t="shared" ref="H451:H514" si="29">(G451-F451)/F451</f>
        <v>1.3333333333333333</v>
      </c>
      <c r="I451" s="294">
        <v>177</v>
      </c>
      <c r="J451" s="294">
        <v>145</v>
      </c>
      <c r="K451" s="307">
        <f t="shared" ref="K451:K514" si="30">(I451-J451)/J451</f>
        <v>0.22068965517241379</v>
      </c>
      <c r="L451" s="308">
        <v>41123.590000000011</v>
      </c>
      <c r="M451" s="308">
        <v>41180.170000000006</v>
      </c>
      <c r="N451" s="307">
        <f t="shared" ref="N451:N514" si="31">(L451-M451)/M451</f>
        <v>-1.373962273589314E-3</v>
      </c>
    </row>
    <row r="452" spans="1:14">
      <c r="A452" s="300" t="s">
        <v>2343</v>
      </c>
      <c r="B452" s="301" t="s">
        <v>1886</v>
      </c>
      <c r="C452" s="302">
        <v>387</v>
      </c>
      <c r="D452" s="303">
        <v>434</v>
      </c>
      <c r="E452" s="304">
        <f t="shared" si="28"/>
        <v>47</v>
      </c>
      <c r="F452" s="305">
        <v>204</v>
      </c>
      <c r="G452" s="306">
        <v>281</v>
      </c>
      <c r="H452" s="307">
        <f t="shared" si="29"/>
        <v>0.37745098039215685</v>
      </c>
      <c r="I452" s="294">
        <v>483</v>
      </c>
      <c r="J452" s="294">
        <v>402</v>
      </c>
      <c r="K452" s="307">
        <f t="shared" si="30"/>
        <v>0.20149253731343283</v>
      </c>
      <c r="L452" s="308">
        <v>41715.78</v>
      </c>
      <c r="M452" s="308">
        <v>40722.989999999991</v>
      </c>
      <c r="N452" s="307">
        <f t="shared" si="31"/>
        <v>2.4379103793704941E-2</v>
      </c>
    </row>
    <row r="453" spans="1:14">
      <c r="A453" s="309" t="s">
        <v>2344</v>
      </c>
      <c r="B453" s="155" t="s">
        <v>1858</v>
      </c>
      <c r="C453" s="310">
        <v>805</v>
      </c>
      <c r="D453" s="154">
        <v>679</v>
      </c>
      <c r="E453" s="304">
        <f t="shared" si="28"/>
        <v>-126</v>
      </c>
      <c r="F453" s="305">
        <v>17</v>
      </c>
      <c r="G453" s="306">
        <v>25</v>
      </c>
      <c r="H453" s="307">
        <f t="shared" si="29"/>
        <v>0.47058823529411764</v>
      </c>
      <c r="I453" s="294">
        <v>83</v>
      </c>
      <c r="J453" s="294">
        <v>73</v>
      </c>
      <c r="K453" s="307">
        <f t="shared" si="30"/>
        <v>0.13698630136986301</v>
      </c>
      <c r="L453" s="308">
        <v>2278.37</v>
      </c>
      <c r="M453" s="308">
        <v>2171.1000000000004</v>
      </c>
      <c r="N453" s="307">
        <f t="shared" si="31"/>
        <v>4.9408134125558244E-2</v>
      </c>
    </row>
    <row r="454" spans="1:14">
      <c r="A454" s="300" t="s">
        <v>2345</v>
      </c>
      <c r="B454" s="301" t="s">
        <v>1858</v>
      </c>
      <c r="C454" s="302">
        <v>635</v>
      </c>
      <c r="D454" s="303">
        <v>635</v>
      </c>
      <c r="E454" s="304">
        <f t="shared" si="28"/>
        <v>0</v>
      </c>
      <c r="F454" s="305">
        <v>151</v>
      </c>
      <c r="G454" s="306">
        <v>218</v>
      </c>
      <c r="H454" s="307">
        <f t="shared" si="29"/>
        <v>0.44370860927152317</v>
      </c>
      <c r="I454" s="294">
        <v>597</v>
      </c>
      <c r="J454" s="294">
        <v>537</v>
      </c>
      <c r="K454" s="307">
        <f t="shared" si="30"/>
        <v>0.11173184357541899</v>
      </c>
      <c r="L454" s="308">
        <v>44566.219999999994</v>
      </c>
      <c r="M454" s="308">
        <v>29531.11</v>
      </c>
      <c r="N454" s="307">
        <f t="shared" si="31"/>
        <v>0.50912783163247144</v>
      </c>
    </row>
    <row r="455" spans="1:14">
      <c r="A455" s="309" t="s">
        <v>1874</v>
      </c>
      <c r="B455" s="155" t="s">
        <v>1856</v>
      </c>
      <c r="C455" s="310">
        <v>230</v>
      </c>
      <c r="D455" s="154">
        <v>238</v>
      </c>
      <c r="E455" s="304">
        <f t="shared" si="28"/>
        <v>8</v>
      </c>
      <c r="F455" s="305">
        <v>1273</v>
      </c>
      <c r="G455" s="305">
        <v>1656</v>
      </c>
      <c r="H455" s="307">
        <f t="shared" si="29"/>
        <v>0.30086410054988216</v>
      </c>
      <c r="I455" s="295">
        <v>4569</v>
      </c>
      <c r="J455" s="295">
        <v>4102</v>
      </c>
      <c r="K455" s="307">
        <f t="shared" si="30"/>
        <v>0.11384690394929303</v>
      </c>
      <c r="L455" s="308">
        <v>1250381.6600000001</v>
      </c>
      <c r="M455" s="308">
        <v>1272227.3400000001</v>
      </c>
      <c r="N455" s="307">
        <f t="shared" si="31"/>
        <v>-1.7171207781150132E-2</v>
      </c>
    </row>
    <row r="456" spans="1:14">
      <c r="A456" s="300" t="s">
        <v>2346</v>
      </c>
      <c r="B456" s="301" t="s">
        <v>1856</v>
      </c>
      <c r="C456" s="302">
        <v>112</v>
      </c>
      <c r="D456" s="303">
        <v>336</v>
      </c>
      <c r="E456" s="304">
        <f t="shared" si="28"/>
        <v>224</v>
      </c>
      <c r="F456" s="305">
        <v>241</v>
      </c>
      <c r="G456" s="306">
        <v>353</v>
      </c>
      <c r="H456" s="307">
        <f t="shared" si="29"/>
        <v>0.46473029045643155</v>
      </c>
      <c r="I456" s="295">
        <v>1164</v>
      </c>
      <c r="J456" s="295">
        <v>1042</v>
      </c>
      <c r="K456" s="307">
        <f t="shared" si="30"/>
        <v>0.11708253358925144</v>
      </c>
      <c r="L456" s="308">
        <v>93347.57</v>
      </c>
      <c r="M456" s="308">
        <v>87695.61</v>
      </c>
      <c r="N456" s="307">
        <f t="shared" si="31"/>
        <v>6.4449748396755629E-2</v>
      </c>
    </row>
    <row r="457" spans="1:14">
      <c r="A457" s="309" t="s">
        <v>2347</v>
      </c>
      <c r="B457" s="155" t="s">
        <v>1859</v>
      </c>
      <c r="C457" s="310">
        <v>307</v>
      </c>
      <c r="D457" s="154">
        <v>313</v>
      </c>
      <c r="E457" s="304">
        <f t="shared" si="28"/>
        <v>6</v>
      </c>
      <c r="F457" s="305">
        <v>351</v>
      </c>
      <c r="G457" s="306">
        <v>486</v>
      </c>
      <c r="H457" s="307">
        <f t="shared" si="29"/>
        <v>0.38461538461538464</v>
      </c>
      <c r="I457" s="295">
        <v>1211</v>
      </c>
      <c r="J457" s="295">
        <v>1045</v>
      </c>
      <c r="K457" s="307">
        <f t="shared" si="30"/>
        <v>0.15885167464114833</v>
      </c>
      <c r="L457" s="308">
        <v>98684.92</v>
      </c>
      <c r="M457" s="308">
        <v>107936.75000000001</v>
      </c>
      <c r="N457" s="307">
        <f t="shared" si="31"/>
        <v>-8.5715291594382959E-2</v>
      </c>
    </row>
    <row r="458" spans="1:14">
      <c r="A458" s="300" t="s">
        <v>2348</v>
      </c>
      <c r="B458" s="301" t="s">
        <v>1856</v>
      </c>
      <c r="C458" s="302">
        <v>344</v>
      </c>
      <c r="D458" s="303">
        <v>276</v>
      </c>
      <c r="E458" s="304">
        <f t="shared" si="28"/>
        <v>-68</v>
      </c>
      <c r="F458" s="305">
        <v>116</v>
      </c>
      <c r="G458" s="306">
        <v>198</v>
      </c>
      <c r="H458" s="307">
        <f t="shared" si="29"/>
        <v>0.7068965517241379</v>
      </c>
      <c r="I458" s="294">
        <v>657</v>
      </c>
      <c r="J458" s="294">
        <v>575</v>
      </c>
      <c r="K458" s="307">
        <f t="shared" si="30"/>
        <v>0.14260869565217391</v>
      </c>
      <c r="L458" s="308">
        <v>23490.62</v>
      </c>
      <c r="M458" s="308">
        <v>37411.589999999997</v>
      </c>
      <c r="N458" s="307">
        <f t="shared" si="31"/>
        <v>-0.37210313702251091</v>
      </c>
    </row>
    <row r="459" spans="1:14">
      <c r="A459" s="309" t="s">
        <v>2349</v>
      </c>
      <c r="B459" s="155" t="s">
        <v>1855</v>
      </c>
      <c r="C459" s="310">
        <v>565</v>
      </c>
      <c r="D459" s="154">
        <v>613</v>
      </c>
      <c r="E459" s="304">
        <f t="shared" si="28"/>
        <v>48</v>
      </c>
      <c r="F459" s="305">
        <v>54</v>
      </c>
      <c r="G459" s="306">
        <v>84</v>
      </c>
      <c r="H459" s="307">
        <f t="shared" si="29"/>
        <v>0.55555555555555558</v>
      </c>
      <c r="I459" s="294">
        <v>301</v>
      </c>
      <c r="J459" s="294">
        <v>274</v>
      </c>
      <c r="K459" s="307">
        <f t="shared" si="30"/>
        <v>9.8540145985401464E-2</v>
      </c>
      <c r="L459" s="308">
        <v>72743.950000000012</v>
      </c>
      <c r="M459" s="308">
        <v>83630.13</v>
      </c>
      <c r="N459" s="307">
        <f t="shared" si="31"/>
        <v>-0.13017054977673706</v>
      </c>
    </row>
    <row r="460" spans="1:14">
      <c r="A460" s="300" t="s">
        <v>2350</v>
      </c>
      <c r="B460" s="301" t="s">
        <v>1860</v>
      </c>
      <c r="C460" s="302">
        <v>537</v>
      </c>
      <c r="D460" s="303">
        <v>543</v>
      </c>
      <c r="E460" s="304">
        <f t="shared" si="28"/>
        <v>6</v>
      </c>
      <c r="F460" s="305">
        <v>159</v>
      </c>
      <c r="G460" s="306">
        <v>207</v>
      </c>
      <c r="H460" s="307">
        <f t="shared" si="29"/>
        <v>0.30188679245283018</v>
      </c>
      <c r="I460" s="294">
        <v>420</v>
      </c>
      <c r="J460" s="294">
        <v>373</v>
      </c>
      <c r="K460" s="307">
        <f t="shared" si="30"/>
        <v>0.12600536193029491</v>
      </c>
      <c r="L460" s="308">
        <v>64119.340000000011</v>
      </c>
      <c r="M460" s="308">
        <v>52879.86</v>
      </c>
      <c r="N460" s="307">
        <f t="shared" si="31"/>
        <v>0.21254746135863464</v>
      </c>
    </row>
    <row r="461" spans="1:14">
      <c r="A461" s="309" t="s">
        <v>2351</v>
      </c>
      <c r="B461" s="155" t="s">
        <v>1855</v>
      </c>
      <c r="C461" s="310">
        <v>50</v>
      </c>
      <c r="D461" s="154">
        <v>66</v>
      </c>
      <c r="E461" s="304">
        <f t="shared" si="28"/>
        <v>16</v>
      </c>
      <c r="F461" s="305">
        <v>700</v>
      </c>
      <c r="G461" s="306">
        <v>943</v>
      </c>
      <c r="H461" s="307">
        <f t="shared" si="29"/>
        <v>0.34714285714285714</v>
      </c>
      <c r="I461" s="295">
        <v>2185</v>
      </c>
      <c r="J461" s="295">
        <v>2029</v>
      </c>
      <c r="K461" s="307">
        <f t="shared" si="30"/>
        <v>7.6885165105963535E-2</v>
      </c>
      <c r="L461" s="308">
        <v>1606254.6299999997</v>
      </c>
      <c r="M461" s="308">
        <v>1430910.2499999998</v>
      </c>
      <c r="N461" s="307">
        <f t="shared" si="31"/>
        <v>0.12254044584557272</v>
      </c>
    </row>
    <row r="462" spans="1:14">
      <c r="A462" s="300" t="s">
        <v>2352</v>
      </c>
      <c r="B462" s="301" t="s">
        <v>1859</v>
      </c>
      <c r="C462" s="302">
        <v>682</v>
      </c>
      <c r="D462" s="303">
        <v>742</v>
      </c>
      <c r="E462" s="304">
        <f t="shared" si="28"/>
        <v>60</v>
      </c>
      <c r="F462" s="305">
        <v>49</v>
      </c>
      <c r="G462" s="306">
        <v>63</v>
      </c>
      <c r="H462" s="307">
        <f t="shared" si="29"/>
        <v>0.2857142857142857</v>
      </c>
      <c r="I462" s="294">
        <v>107</v>
      </c>
      <c r="J462" s="294">
        <v>90</v>
      </c>
      <c r="K462" s="307">
        <f t="shared" si="30"/>
        <v>0.18888888888888888</v>
      </c>
      <c r="L462" s="308">
        <v>6731.3899999999994</v>
      </c>
      <c r="M462" s="308">
        <v>7322.3099999999995</v>
      </c>
      <c r="N462" s="307">
        <f t="shared" si="31"/>
        <v>-8.0701308740001462E-2</v>
      </c>
    </row>
    <row r="463" spans="1:14">
      <c r="A463" s="309" t="s">
        <v>2353</v>
      </c>
      <c r="B463" s="155" t="s">
        <v>1855</v>
      </c>
      <c r="C463" s="310">
        <v>348</v>
      </c>
      <c r="D463" s="154">
        <v>404</v>
      </c>
      <c r="E463" s="304">
        <f t="shared" si="28"/>
        <v>56</v>
      </c>
      <c r="F463" s="305">
        <v>215</v>
      </c>
      <c r="G463" s="306">
        <v>313</v>
      </c>
      <c r="H463" s="307">
        <f t="shared" si="29"/>
        <v>0.45581395348837211</v>
      </c>
      <c r="I463" s="294">
        <v>502</v>
      </c>
      <c r="J463" s="294">
        <v>395</v>
      </c>
      <c r="K463" s="307">
        <f t="shared" si="30"/>
        <v>0.27088607594936709</v>
      </c>
      <c r="L463" s="308">
        <v>114983.19</v>
      </c>
      <c r="M463" s="308">
        <v>120672.28</v>
      </c>
      <c r="N463" s="307">
        <f t="shared" si="31"/>
        <v>-4.7144961543777883E-2</v>
      </c>
    </row>
    <row r="464" spans="1:14">
      <c r="A464" s="300" t="s">
        <v>2354</v>
      </c>
      <c r="B464" s="301" t="s">
        <v>1856</v>
      </c>
      <c r="C464" s="302">
        <v>785</v>
      </c>
      <c r="D464" s="303">
        <v>775</v>
      </c>
      <c r="E464" s="304">
        <f t="shared" si="28"/>
        <v>-10</v>
      </c>
      <c r="F464" s="305">
        <v>64</v>
      </c>
      <c r="G464" s="306">
        <v>82</v>
      </c>
      <c r="H464" s="307">
        <f t="shared" si="29"/>
        <v>0.28125</v>
      </c>
      <c r="I464" s="294">
        <v>178</v>
      </c>
      <c r="J464" s="294">
        <v>164</v>
      </c>
      <c r="K464" s="307">
        <f t="shared" si="30"/>
        <v>8.5365853658536592E-2</v>
      </c>
      <c r="L464" s="308">
        <v>3671.85</v>
      </c>
      <c r="M464" s="308">
        <v>2892.8</v>
      </c>
      <c r="N464" s="307">
        <f t="shared" si="31"/>
        <v>0.26930655420353972</v>
      </c>
    </row>
    <row r="465" spans="1:14">
      <c r="A465" s="309" t="s">
        <v>2355</v>
      </c>
      <c r="B465" s="155" t="s">
        <v>1859</v>
      </c>
      <c r="C465" s="310">
        <v>547</v>
      </c>
      <c r="D465" s="154">
        <v>580</v>
      </c>
      <c r="E465" s="304">
        <f t="shared" si="28"/>
        <v>33</v>
      </c>
      <c r="F465" s="305">
        <v>45</v>
      </c>
      <c r="G465" s="306">
        <v>67</v>
      </c>
      <c r="H465" s="307">
        <f t="shared" si="29"/>
        <v>0.48888888888888887</v>
      </c>
      <c r="I465" s="294">
        <v>127</v>
      </c>
      <c r="J465" s="294">
        <v>103</v>
      </c>
      <c r="K465" s="307">
        <f t="shared" si="30"/>
        <v>0.23300970873786409</v>
      </c>
      <c r="L465" s="308">
        <v>4640.8100000000004</v>
      </c>
      <c r="M465" s="308">
        <v>1726.06</v>
      </c>
      <c r="N465" s="307">
        <f t="shared" si="31"/>
        <v>1.6886724679327489</v>
      </c>
    </row>
    <row r="466" spans="1:14">
      <c r="A466" s="300" t="s">
        <v>2356</v>
      </c>
      <c r="B466" s="301" t="s">
        <v>1860</v>
      </c>
      <c r="C466" s="302">
        <v>762</v>
      </c>
      <c r="D466" s="303">
        <v>834</v>
      </c>
      <c r="E466" s="304">
        <f t="shared" si="28"/>
        <v>72</v>
      </c>
      <c r="F466" s="305">
        <v>42</v>
      </c>
      <c r="G466" s="306">
        <v>55</v>
      </c>
      <c r="H466" s="307">
        <f t="shared" si="29"/>
        <v>0.30952380952380953</v>
      </c>
      <c r="I466" s="294">
        <v>148</v>
      </c>
      <c r="J466" s="294">
        <v>136</v>
      </c>
      <c r="K466" s="307">
        <f t="shared" si="30"/>
        <v>8.8235294117647065E-2</v>
      </c>
      <c r="L466" s="308">
        <v>1487.8700000000001</v>
      </c>
      <c r="M466" s="308">
        <v>922.50000000000011</v>
      </c>
      <c r="N466" s="307">
        <f t="shared" si="31"/>
        <v>0.61286720867208666</v>
      </c>
    </row>
    <row r="467" spans="1:14">
      <c r="A467" s="309" t="s">
        <v>2357</v>
      </c>
      <c r="B467" s="155" t="s">
        <v>1855</v>
      </c>
      <c r="C467" s="310">
        <v>233</v>
      </c>
      <c r="D467" s="154">
        <v>267</v>
      </c>
      <c r="E467" s="304">
        <f t="shared" si="28"/>
        <v>34</v>
      </c>
      <c r="F467" s="305">
        <v>173</v>
      </c>
      <c r="G467" s="306">
        <v>252</v>
      </c>
      <c r="H467" s="307">
        <f t="shared" si="29"/>
        <v>0.45664739884393063</v>
      </c>
      <c r="I467" s="294">
        <v>616</v>
      </c>
      <c r="J467" s="294">
        <v>550</v>
      </c>
      <c r="K467" s="307">
        <f t="shared" si="30"/>
        <v>0.12</v>
      </c>
      <c r="L467" s="308">
        <v>138766.32</v>
      </c>
      <c r="M467" s="308">
        <v>165752.10999999999</v>
      </c>
      <c r="N467" s="307">
        <f t="shared" si="31"/>
        <v>-0.16280812352856311</v>
      </c>
    </row>
    <row r="468" spans="1:14">
      <c r="A468" s="300" t="s">
        <v>2358</v>
      </c>
      <c r="B468" s="301" t="s">
        <v>1856</v>
      </c>
      <c r="C468" s="302">
        <v>112</v>
      </c>
      <c r="D468" s="303">
        <v>745</v>
      </c>
      <c r="E468" s="304">
        <f t="shared" si="28"/>
        <v>633</v>
      </c>
      <c r="F468" s="305">
        <v>56</v>
      </c>
      <c r="G468" s="306">
        <v>71</v>
      </c>
      <c r="H468" s="307">
        <f t="shared" si="29"/>
        <v>0.26785714285714285</v>
      </c>
      <c r="I468" s="294">
        <v>225</v>
      </c>
      <c r="J468" s="294">
        <v>205</v>
      </c>
      <c r="K468" s="307">
        <f t="shared" si="30"/>
        <v>9.7560975609756101E-2</v>
      </c>
      <c r="L468" s="308">
        <v>8320.5</v>
      </c>
      <c r="M468" s="308">
        <v>6305.2900000000009</v>
      </c>
      <c r="N468" s="307">
        <f t="shared" si="31"/>
        <v>0.31960623539916466</v>
      </c>
    </row>
    <row r="469" spans="1:14">
      <c r="A469" s="309" t="s">
        <v>2359</v>
      </c>
      <c r="B469" s="155" t="s">
        <v>1886</v>
      </c>
      <c r="C469" s="310">
        <v>558</v>
      </c>
      <c r="D469" s="154">
        <v>528</v>
      </c>
      <c r="E469" s="304">
        <f t="shared" si="28"/>
        <v>-30</v>
      </c>
      <c r="F469" s="305">
        <v>126</v>
      </c>
      <c r="G469" s="306">
        <v>175</v>
      </c>
      <c r="H469" s="307">
        <f t="shared" si="29"/>
        <v>0.3888888888888889</v>
      </c>
      <c r="I469" s="294">
        <v>313</v>
      </c>
      <c r="J469" s="294">
        <v>264</v>
      </c>
      <c r="K469" s="307">
        <f t="shared" si="30"/>
        <v>0.18560606060606061</v>
      </c>
      <c r="L469" s="308">
        <v>7911.91</v>
      </c>
      <c r="M469" s="308">
        <v>2521.0300000000002</v>
      </c>
      <c r="N469" s="307">
        <f t="shared" si="31"/>
        <v>2.1383640813477025</v>
      </c>
    </row>
    <row r="470" spans="1:14">
      <c r="A470" s="300" t="s">
        <v>2360</v>
      </c>
      <c r="B470" s="301" t="s">
        <v>1859</v>
      </c>
      <c r="C470" s="302">
        <v>793</v>
      </c>
      <c r="D470" s="303">
        <v>822</v>
      </c>
      <c r="E470" s="304">
        <f t="shared" si="28"/>
        <v>29</v>
      </c>
      <c r="F470" s="305">
        <v>24</v>
      </c>
      <c r="G470" s="306">
        <v>35</v>
      </c>
      <c r="H470" s="307">
        <f t="shared" si="29"/>
        <v>0.45833333333333331</v>
      </c>
      <c r="I470" s="294">
        <v>77</v>
      </c>
      <c r="J470" s="294">
        <v>65</v>
      </c>
      <c r="K470" s="307">
        <f t="shared" si="30"/>
        <v>0.18461538461538463</v>
      </c>
      <c r="L470" s="308">
        <v>12513.75</v>
      </c>
      <c r="M470" s="308">
        <v>37632.47</v>
      </c>
      <c r="N470" s="307">
        <f t="shared" si="31"/>
        <v>-0.66747465685882434</v>
      </c>
    </row>
    <row r="471" spans="1:14">
      <c r="A471" s="309" t="s">
        <v>2361</v>
      </c>
      <c r="B471" s="155" t="s">
        <v>1855</v>
      </c>
      <c r="C471" s="310">
        <v>254</v>
      </c>
      <c r="D471" s="154">
        <v>248</v>
      </c>
      <c r="E471" s="304">
        <f t="shared" si="28"/>
        <v>-6</v>
      </c>
      <c r="F471" s="305">
        <v>441</v>
      </c>
      <c r="G471" s="306">
        <v>625</v>
      </c>
      <c r="H471" s="307">
        <f t="shared" si="29"/>
        <v>0.41723356009070295</v>
      </c>
      <c r="I471" s="295">
        <v>1360</v>
      </c>
      <c r="J471" s="295">
        <v>1184</v>
      </c>
      <c r="K471" s="307">
        <f t="shared" si="30"/>
        <v>0.14864864864864866</v>
      </c>
      <c r="L471" s="308">
        <v>459584.82</v>
      </c>
      <c r="M471" s="308">
        <v>381666.91000000003</v>
      </c>
      <c r="N471" s="307">
        <f t="shared" si="31"/>
        <v>0.20415159909985375</v>
      </c>
    </row>
    <row r="472" spans="1:14">
      <c r="A472" s="300" t="s">
        <v>2362</v>
      </c>
      <c r="B472" s="301" t="s">
        <v>1859</v>
      </c>
      <c r="C472" s="302">
        <v>765</v>
      </c>
      <c r="D472" s="303">
        <v>740</v>
      </c>
      <c r="E472" s="304">
        <f t="shared" si="28"/>
        <v>-25</v>
      </c>
      <c r="F472" s="305">
        <v>25</v>
      </c>
      <c r="G472" s="306">
        <v>31</v>
      </c>
      <c r="H472" s="307">
        <f t="shared" si="29"/>
        <v>0.24</v>
      </c>
      <c r="I472" s="294">
        <v>67</v>
      </c>
      <c r="J472" s="294">
        <v>62</v>
      </c>
      <c r="K472" s="307">
        <f t="shared" si="30"/>
        <v>8.0645161290322578E-2</v>
      </c>
      <c r="L472" s="308">
        <v>68133.100000000006</v>
      </c>
      <c r="M472" s="308">
        <v>117134.44</v>
      </c>
      <c r="N472" s="307">
        <f t="shared" si="31"/>
        <v>-0.41833418079260032</v>
      </c>
    </row>
    <row r="473" spans="1:14">
      <c r="A473" s="309" t="s">
        <v>2363</v>
      </c>
      <c r="B473" s="155" t="s">
        <v>1856</v>
      </c>
      <c r="C473" s="310">
        <v>202</v>
      </c>
      <c r="D473" s="154">
        <v>170</v>
      </c>
      <c r="E473" s="304">
        <f t="shared" si="28"/>
        <v>-32</v>
      </c>
      <c r="F473" s="305">
        <v>174</v>
      </c>
      <c r="G473" s="306">
        <v>252</v>
      </c>
      <c r="H473" s="307">
        <f t="shared" si="29"/>
        <v>0.44827586206896552</v>
      </c>
      <c r="I473" s="294">
        <v>654</v>
      </c>
      <c r="J473" s="294">
        <v>582</v>
      </c>
      <c r="K473" s="307">
        <f t="shared" si="30"/>
        <v>0.12371134020618557</v>
      </c>
      <c r="L473" s="308">
        <v>145322.92000000001</v>
      </c>
      <c r="M473" s="308">
        <v>141622.21</v>
      </c>
      <c r="N473" s="307">
        <f t="shared" si="31"/>
        <v>2.6130858994503906E-2</v>
      </c>
    </row>
    <row r="474" spans="1:14">
      <c r="A474" s="300" t="s">
        <v>2364</v>
      </c>
      <c r="B474" s="301" t="s">
        <v>1858</v>
      </c>
      <c r="C474" s="302">
        <v>650</v>
      </c>
      <c r="D474" s="303">
        <v>691</v>
      </c>
      <c r="E474" s="304">
        <f t="shared" si="28"/>
        <v>41</v>
      </c>
      <c r="F474" s="305">
        <v>45</v>
      </c>
      <c r="G474" s="306">
        <v>64</v>
      </c>
      <c r="H474" s="307">
        <f t="shared" si="29"/>
        <v>0.42222222222222222</v>
      </c>
      <c r="I474" s="294">
        <v>162</v>
      </c>
      <c r="J474" s="294">
        <v>140</v>
      </c>
      <c r="K474" s="307">
        <f t="shared" si="30"/>
        <v>0.15714285714285714</v>
      </c>
      <c r="L474" s="308">
        <v>4156.1299999999992</v>
      </c>
      <c r="M474" s="308">
        <v>4576.6400000000003</v>
      </c>
      <c r="N474" s="307">
        <f t="shared" si="31"/>
        <v>-9.1881817228359905E-2</v>
      </c>
    </row>
    <row r="475" spans="1:14">
      <c r="A475" s="309" t="s">
        <v>2365</v>
      </c>
      <c r="B475" s="155" t="s">
        <v>1856</v>
      </c>
      <c r="C475" s="310">
        <v>354</v>
      </c>
      <c r="D475" s="154">
        <v>451</v>
      </c>
      <c r="E475" s="304">
        <f t="shared" si="28"/>
        <v>97</v>
      </c>
      <c r="F475" s="305">
        <v>148</v>
      </c>
      <c r="G475" s="306">
        <v>194</v>
      </c>
      <c r="H475" s="307">
        <f t="shared" si="29"/>
        <v>0.3108108108108108</v>
      </c>
      <c r="I475" s="294">
        <v>503</v>
      </c>
      <c r="J475" s="294">
        <v>442</v>
      </c>
      <c r="K475" s="307">
        <f t="shared" si="30"/>
        <v>0.13800904977375567</v>
      </c>
      <c r="L475" s="308">
        <v>85854.83</v>
      </c>
      <c r="M475" s="308">
        <v>73100.800000000003</v>
      </c>
      <c r="N475" s="307">
        <f t="shared" si="31"/>
        <v>0.17447182520574328</v>
      </c>
    </row>
    <row r="476" spans="1:14">
      <c r="A476" s="300" t="s">
        <v>2366</v>
      </c>
      <c r="B476" s="301" t="s">
        <v>1858</v>
      </c>
      <c r="C476" s="302">
        <v>592</v>
      </c>
      <c r="D476" s="303">
        <v>633</v>
      </c>
      <c r="E476" s="304">
        <f t="shared" si="28"/>
        <v>41</v>
      </c>
      <c r="F476" s="305">
        <v>64</v>
      </c>
      <c r="G476" s="306">
        <v>103</v>
      </c>
      <c r="H476" s="307">
        <f t="shared" si="29"/>
        <v>0.609375</v>
      </c>
      <c r="I476" s="294">
        <v>431</v>
      </c>
      <c r="J476" s="294">
        <v>383</v>
      </c>
      <c r="K476" s="307">
        <f t="shared" si="30"/>
        <v>0.12532637075718014</v>
      </c>
      <c r="L476" s="308">
        <v>24151.510000000002</v>
      </c>
      <c r="M476" s="308">
        <v>15844.170000000002</v>
      </c>
      <c r="N476" s="307">
        <f t="shared" si="31"/>
        <v>0.52431525286588054</v>
      </c>
    </row>
    <row r="477" spans="1:14">
      <c r="A477" s="309" t="s">
        <v>2367</v>
      </c>
      <c r="B477" s="155" t="s">
        <v>1855</v>
      </c>
      <c r="C477" s="310">
        <v>170</v>
      </c>
      <c r="D477" s="154">
        <v>158</v>
      </c>
      <c r="E477" s="304">
        <f t="shared" si="28"/>
        <v>-12</v>
      </c>
      <c r="F477" s="305">
        <v>447</v>
      </c>
      <c r="G477" s="306">
        <v>679</v>
      </c>
      <c r="H477" s="307">
        <f t="shared" si="29"/>
        <v>0.51901565995525722</v>
      </c>
      <c r="I477" s="295">
        <v>1821</v>
      </c>
      <c r="J477" s="295">
        <v>1594</v>
      </c>
      <c r="K477" s="307">
        <f t="shared" si="30"/>
        <v>0.1424090338770389</v>
      </c>
      <c r="L477" s="308">
        <v>512203.25999999995</v>
      </c>
      <c r="M477" s="308">
        <v>459961.31</v>
      </c>
      <c r="N477" s="307">
        <f t="shared" si="31"/>
        <v>0.11357900950408188</v>
      </c>
    </row>
    <row r="478" spans="1:14">
      <c r="A478" s="300" t="s">
        <v>2368</v>
      </c>
      <c r="B478" s="301" t="s">
        <v>1861</v>
      </c>
      <c r="C478" s="302">
        <v>617</v>
      </c>
      <c r="D478" s="303">
        <v>581</v>
      </c>
      <c r="E478" s="304">
        <f t="shared" si="28"/>
        <v>-36</v>
      </c>
      <c r="F478" s="305">
        <v>74</v>
      </c>
      <c r="G478" s="306">
        <v>107</v>
      </c>
      <c r="H478" s="307">
        <f t="shared" si="29"/>
        <v>0.44594594594594594</v>
      </c>
      <c r="I478" s="294">
        <v>187</v>
      </c>
      <c r="J478" s="294">
        <v>160</v>
      </c>
      <c r="K478" s="307">
        <f t="shared" si="30"/>
        <v>0.16875000000000001</v>
      </c>
      <c r="L478" s="308">
        <v>12461.61</v>
      </c>
      <c r="M478" s="308">
        <v>12742.809999999998</v>
      </c>
      <c r="N478" s="307">
        <f t="shared" si="31"/>
        <v>-2.2067346213276124E-2</v>
      </c>
    </row>
    <row r="479" spans="1:14">
      <c r="A479" s="309" t="s">
        <v>2369</v>
      </c>
      <c r="B479" s="155" t="s">
        <v>1860</v>
      </c>
      <c r="C479" s="310">
        <v>473</v>
      </c>
      <c r="D479" s="154">
        <v>639</v>
      </c>
      <c r="E479" s="304">
        <f t="shared" si="28"/>
        <v>166</v>
      </c>
      <c r="F479" s="305">
        <v>10</v>
      </c>
      <c r="G479" s="306">
        <v>18</v>
      </c>
      <c r="H479" s="307">
        <f t="shared" si="29"/>
        <v>0.8</v>
      </c>
      <c r="I479" s="294">
        <v>75</v>
      </c>
      <c r="J479" s="294">
        <v>61</v>
      </c>
      <c r="K479" s="307">
        <f t="shared" si="30"/>
        <v>0.22950819672131148</v>
      </c>
      <c r="L479" s="308">
        <v>5799.6699999999992</v>
      </c>
      <c r="M479" s="308">
        <v>6172.98</v>
      </c>
      <c r="N479" s="307">
        <f t="shared" si="31"/>
        <v>-6.0474843592559904E-2</v>
      </c>
    </row>
    <row r="480" spans="1:14">
      <c r="A480" s="300" t="s">
        <v>2370</v>
      </c>
      <c r="B480" s="301" t="s">
        <v>1886</v>
      </c>
      <c r="C480" s="302">
        <v>401</v>
      </c>
      <c r="D480" s="303">
        <v>308</v>
      </c>
      <c r="E480" s="304">
        <f t="shared" si="28"/>
        <v>-93</v>
      </c>
      <c r="F480" s="305">
        <v>238</v>
      </c>
      <c r="G480" s="306">
        <v>322</v>
      </c>
      <c r="H480" s="307">
        <f t="shared" si="29"/>
        <v>0.35294117647058826</v>
      </c>
      <c r="I480" s="294">
        <v>687</v>
      </c>
      <c r="J480" s="294">
        <v>606</v>
      </c>
      <c r="K480" s="307">
        <f t="shared" si="30"/>
        <v>0.13366336633663367</v>
      </c>
      <c r="L480" s="308">
        <v>49759.209999999992</v>
      </c>
      <c r="M480" s="308">
        <v>40931.21</v>
      </c>
      <c r="N480" s="307">
        <f t="shared" si="31"/>
        <v>0.21567894034894139</v>
      </c>
    </row>
    <row r="481" spans="1:14">
      <c r="A481" s="309" t="s">
        <v>2371</v>
      </c>
      <c r="B481" s="155" t="s">
        <v>1859</v>
      </c>
      <c r="C481" s="310">
        <v>410</v>
      </c>
      <c r="D481" s="154">
        <v>564</v>
      </c>
      <c r="E481" s="304">
        <f t="shared" si="28"/>
        <v>154</v>
      </c>
      <c r="F481" s="305">
        <v>90</v>
      </c>
      <c r="G481" s="306">
        <v>115</v>
      </c>
      <c r="H481" s="307">
        <f t="shared" si="29"/>
        <v>0.27777777777777779</v>
      </c>
      <c r="I481" s="294">
        <v>227</v>
      </c>
      <c r="J481" s="294">
        <v>211</v>
      </c>
      <c r="K481" s="307">
        <f t="shared" si="30"/>
        <v>7.582938388625593E-2</v>
      </c>
      <c r="L481" s="308">
        <v>8508.39</v>
      </c>
      <c r="M481" s="308">
        <v>5589.2900000000009</v>
      </c>
      <c r="N481" s="307">
        <f t="shared" si="31"/>
        <v>0.52226669219167343</v>
      </c>
    </row>
    <row r="482" spans="1:14">
      <c r="A482" s="300" t="s">
        <v>2372</v>
      </c>
      <c r="B482" s="301" t="s">
        <v>1856</v>
      </c>
      <c r="C482" s="302">
        <v>595</v>
      </c>
      <c r="D482" s="303">
        <v>677</v>
      </c>
      <c r="E482" s="304">
        <f t="shared" si="28"/>
        <v>82</v>
      </c>
      <c r="F482" s="305">
        <v>86</v>
      </c>
      <c r="G482" s="306">
        <v>157</v>
      </c>
      <c r="H482" s="307">
        <f t="shared" si="29"/>
        <v>0.82558139534883723</v>
      </c>
      <c r="I482" s="294">
        <v>341</v>
      </c>
      <c r="J482" s="294">
        <v>265</v>
      </c>
      <c r="K482" s="307">
        <f t="shared" si="30"/>
        <v>0.28679245283018867</v>
      </c>
      <c r="L482" s="308">
        <v>13199.460000000001</v>
      </c>
      <c r="M482" s="308">
        <v>22671.56</v>
      </c>
      <c r="N482" s="307">
        <f t="shared" si="31"/>
        <v>-0.41779656979934332</v>
      </c>
    </row>
    <row r="483" spans="1:14">
      <c r="A483" s="309" t="s">
        <v>2373</v>
      </c>
      <c r="B483" s="155" t="s">
        <v>1859</v>
      </c>
      <c r="C483" s="310">
        <v>112</v>
      </c>
      <c r="D483" s="154">
        <v>126</v>
      </c>
      <c r="E483" s="304">
        <f t="shared" si="28"/>
        <v>14</v>
      </c>
      <c r="F483" s="305">
        <v>19</v>
      </c>
      <c r="G483" s="306">
        <v>27</v>
      </c>
      <c r="H483" s="307">
        <f t="shared" si="29"/>
        <v>0.42105263157894735</v>
      </c>
      <c r="I483" s="294">
        <v>116</v>
      </c>
      <c r="J483" s="294">
        <v>107</v>
      </c>
      <c r="K483" s="307">
        <f t="shared" si="30"/>
        <v>8.4112149532710276E-2</v>
      </c>
      <c r="L483" s="308">
        <v>10626.83</v>
      </c>
      <c r="M483" s="308">
        <v>6335.4000000000005</v>
      </c>
      <c r="N483" s="307">
        <f t="shared" si="31"/>
        <v>0.67737317296461141</v>
      </c>
    </row>
    <row r="484" spans="1:14">
      <c r="A484" s="300" t="s">
        <v>2374</v>
      </c>
      <c r="B484" s="301" t="s">
        <v>1886</v>
      </c>
      <c r="C484" s="302">
        <v>569</v>
      </c>
      <c r="D484" s="303">
        <v>644</v>
      </c>
      <c r="E484" s="304">
        <f t="shared" si="28"/>
        <v>75</v>
      </c>
      <c r="F484" s="305">
        <v>250</v>
      </c>
      <c r="G484" s="306">
        <v>331</v>
      </c>
      <c r="H484" s="307">
        <f t="shared" si="29"/>
        <v>0.32400000000000001</v>
      </c>
      <c r="I484" s="294">
        <v>706</v>
      </c>
      <c r="J484" s="294">
        <v>623</v>
      </c>
      <c r="K484" s="307">
        <f t="shared" si="30"/>
        <v>0.1332263242375602</v>
      </c>
      <c r="L484" s="308">
        <v>37417.24</v>
      </c>
      <c r="M484" s="308">
        <v>38820.979999999996</v>
      </c>
      <c r="N484" s="307">
        <f t="shared" si="31"/>
        <v>-3.6159313855549192E-2</v>
      </c>
    </row>
    <row r="485" spans="1:14">
      <c r="A485" s="309" t="s">
        <v>2375</v>
      </c>
      <c r="B485" s="155" t="s">
        <v>1860</v>
      </c>
      <c r="C485" s="310">
        <v>619</v>
      </c>
      <c r="D485" s="154">
        <v>651</v>
      </c>
      <c r="E485" s="304">
        <f t="shared" si="28"/>
        <v>32</v>
      </c>
      <c r="F485" s="305">
        <v>39</v>
      </c>
      <c r="G485" s="306">
        <v>73</v>
      </c>
      <c r="H485" s="307">
        <f t="shared" si="29"/>
        <v>0.87179487179487181</v>
      </c>
      <c r="I485" s="294">
        <v>157</v>
      </c>
      <c r="J485" s="294">
        <v>142</v>
      </c>
      <c r="K485" s="307">
        <f t="shared" si="30"/>
        <v>0.10563380281690141</v>
      </c>
      <c r="L485" s="308">
        <v>5166.8999999999996</v>
      </c>
      <c r="M485" s="308">
        <v>8185.53</v>
      </c>
      <c r="N485" s="307">
        <f t="shared" si="31"/>
        <v>-0.36877636512235618</v>
      </c>
    </row>
    <row r="486" spans="1:14">
      <c r="A486" s="300" t="s">
        <v>2376</v>
      </c>
      <c r="B486" s="301" t="s">
        <v>1858</v>
      </c>
      <c r="C486" s="302">
        <v>451</v>
      </c>
      <c r="D486" s="303">
        <v>412</v>
      </c>
      <c r="E486" s="304">
        <f t="shared" si="28"/>
        <v>-39</v>
      </c>
      <c r="F486" s="305">
        <v>64</v>
      </c>
      <c r="G486" s="306">
        <v>95</v>
      </c>
      <c r="H486" s="307">
        <f t="shared" si="29"/>
        <v>0.484375</v>
      </c>
      <c r="I486" s="294">
        <v>348</v>
      </c>
      <c r="J486" s="294">
        <v>318</v>
      </c>
      <c r="K486" s="307">
        <f t="shared" si="30"/>
        <v>9.4339622641509441E-2</v>
      </c>
      <c r="L486" s="308">
        <v>24453.759999999998</v>
      </c>
      <c r="M486" s="308">
        <v>14089.46</v>
      </c>
      <c r="N486" s="307">
        <f t="shared" si="31"/>
        <v>0.73560661657721449</v>
      </c>
    </row>
    <row r="487" spans="1:14">
      <c r="A487" s="309" t="s">
        <v>2377</v>
      </c>
      <c r="B487" s="155" t="s">
        <v>1856</v>
      </c>
      <c r="C487" s="310">
        <v>655</v>
      </c>
      <c r="D487" s="154">
        <v>563</v>
      </c>
      <c r="E487" s="304">
        <f t="shared" si="28"/>
        <v>-92</v>
      </c>
      <c r="F487" s="305">
        <v>117</v>
      </c>
      <c r="G487" s="306">
        <v>146</v>
      </c>
      <c r="H487" s="307">
        <f t="shared" si="29"/>
        <v>0.24786324786324787</v>
      </c>
      <c r="I487" s="294">
        <v>360</v>
      </c>
      <c r="J487" s="294">
        <v>321</v>
      </c>
      <c r="K487" s="307">
        <f t="shared" si="30"/>
        <v>0.12149532710280374</v>
      </c>
      <c r="L487" s="308">
        <v>27583.280000000002</v>
      </c>
      <c r="M487" s="308">
        <v>34362.449999999997</v>
      </c>
      <c r="N487" s="307">
        <f t="shared" si="31"/>
        <v>-0.19728424486612553</v>
      </c>
    </row>
    <row r="488" spans="1:14">
      <c r="A488" s="300" t="s">
        <v>2378</v>
      </c>
      <c r="B488" s="301" t="s">
        <v>1856</v>
      </c>
      <c r="C488" s="302">
        <v>420</v>
      </c>
      <c r="D488" s="303">
        <v>373</v>
      </c>
      <c r="E488" s="304">
        <f t="shared" si="28"/>
        <v>-47</v>
      </c>
      <c r="F488" s="305">
        <v>180</v>
      </c>
      <c r="G488" s="306">
        <v>238</v>
      </c>
      <c r="H488" s="307">
        <f t="shared" si="29"/>
        <v>0.32222222222222224</v>
      </c>
      <c r="I488" s="294">
        <v>680</v>
      </c>
      <c r="J488" s="294">
        <v>599</v>
      </c>
      <c r="K488" s="307">
        <f t="shared" si="30"/>
        <v>0.13522537562604339</v>
      </c>
      <c r="L488" s="308">
        <v>29395.3</v>
      </c>
      <c r="M488" s="308">
        <v>22089</v>
      </c>
      <c r="N488" s="307">
        <f t="shared" si="31"/>
        <v>0.33076644483679657</v>
      </c>
    </row>
    <row r="489" spans="1:14">
      <c r="A489" s="309" t="s">
        <v>2379</v>
      </c>
      <c r="B489" s="155" t="s">
        <v>1858</v>
      </c>
      <c r="C489" s="310">
        <v>596</v>
      </c>
      <c r="D489" s="154">
        <v>850</v>
      </c>
      <c r="E489" s="304">
        <f t="shared" si="28"/>
        <v>254</v>
      </c>
      <c r="F489" s="305">
        <v>9</v>
      </c>
      <c r="G489" s="306">
        <v>14</v>
      </c>
      <c r="H489" s="307">
        <f t="shared" si="29"/>
        <v>0.55555555555555558</v>
      </c>
      <c r="I489" s="294">
        <v>57</v>
      </c>
      <c r="J489" s="294">
        <v>49</v>
      </c>
      <c r="K489" s="307">
        <f t="shared" si="30"/>
        <v>0.16326530612244897</v>
      </c>
      <c r="L489" s="308">
        <v>2184.21</v>
      </c>
      <c r="M489" s="308">
        <v>199.53</v>
      </c>
      <c r="N489" s="307">
        <f t="shared" si="31"/>
        <v>9.9467749210645025</v>
      </c>
    </row>
    <row r="490" spans="1:14">
      <c r="A490" s="300" t="s">
        <v>2380</v>
      </c>
      <c r="B490" s="301" t="s">
        <v>1855</v>
      </c>
      <c r="C490" s="302">
        <v>695</v>
      </c>
      <c r="D490" s="303">
        <v>127</v>
      </c>
      <c r="E490" s="304">
        <f t="shared" si="28"/>
        <v>-568</v>
      </c>
      <c r="F490" s="305">
        <v>63</v>
      </c>
      <c r="G490" s="306">
        <v>93</v>
      </c>
      <c r="H490" s="307">
        <f t="shared" si="29"/>
        <v>0.47619047619047616</v>
      </c>
      <c r="I490" s="294">
        <v>204</v>
      </c>
      <c r="J490" s="294">
        <v>172</v>
      </c>
      <c r="K490" s="307">
        <f t="shared" si="30"/>
        <v>0.18604651162790697</v>
      </c>
      <c r="L490" s="308">
        <v>12750.38</v>
      </c>
      <c r="M490" s="308">
        <v>10974.58</v>
      </c>
      <c r="N490" s="307">
        <f t="shared" si="31"/>
        <v>0.16181029251233298</v>
      </c>
    </row>
    <row r="491" spans="1:14">
      <c r="A491" s="309" t="s">
        <v>2381</v>
      </c>
      <c r="B491" s="155" t="s">
        <v>1855</v>
      </c>
      <c r="C491" s="310">
        <v>571</v>
      </c>
      <c r="D491" s="154">
        <v>515</v>
      </c>
      <c r="E491" s="304">
        <f t="shared" si="28"/>
        <v>-56</v>
      </c>
      <c r="F491" s="305">
        <v>33</v>
      </c>
      <c r="G491" s="306">
        <v>54</v>
      </c>
      <c r="H491" s="307">
        <f t="shared" si="29"/>
        <v>0.63636363636363635</v>
      </c>
      <c r="I491" s="294">
        <v>425</v>
      </c>
      <c r="J491" s="294">
        <v>401</v>
      </c>
      <c r="K491" s="307">
        <f t="shared" si="30"/>
        <v>5.9850374064837904E-2</v>
      </c>
      <c r="L491" s="308">
        <v>15224.41</v>
      </c>
      <c r="M491" s="308">
        <v>12568.74</v>
      </c>
      <c r="N491" s="307">
        <f t="shared" si="31"/>
        <v>0.2112916648765111</v>
      </c>
    </row>
    <row r="492" spans="1:14">
      <c r="A492" s="300" t="s">
        <v>2382</v>
      </c>
      <c r="B492" s="301" t="s">
        <v>1855</v>
      </c>
      <c r="C492" s="302">
        <v>789</v>
      </c>
      <c r="D492" s="303">
        <v>823</v>
      </c>
      <c r="E492" s="304">
        <f t="shared" si="28"/>
        <v>34</v>
      </c>
      <c r="F492" s="305">
        <v>9</v>
      </c>
      <c r="G492" s="306">
        <v>26</v>
      </c>
      <c r="H492" s="307">
        <f t="shared" si="29"/>
        <v>1.8888888888888888</v>
      </c>
      <c r="I492" s="294">
        <v>43</v>
      </c>
      <c r="J492" s="294">
        <v>26</v>
      </c>
      <c r="K492" s="307">
        <f t="shared" si="30"/>
        <v>0.65384615384615385</v>
      </c>
      <c r="L492" s="308">
        <v>851.31999999999994</v>
      </c>
      <c r="M492" s="308">
        <v>1343.8400000000001</v>
      </c>
      <c r="N492" s="307">
        <f t="shared" si="31"/>
        <v>-0.36650196451958578</v>
      </c>
    </row>
    <row r="493" spans="1:14">
      <c r="A493" s="309" t="s">
        <v>2383</v>
      </c>
      <c r="B493" s="155" t="s">
        <v>1860</v>
      </c>
      <c r="C493" s="310">
        <v>236</v>
      </c>
      <c r="D493" s="154">
        <v>338</v>
      </c>
      <c r="E493" s="304">
        <f t="shared" si="28"/>
        <v>102</v>
      </c>
      <c r="F493" s="305">
        <v>67</v>
      </c>
      <c r="G493" s="306">
        <v>113</v>
      </c>
      <c r="H493" s="307">
        <f t="shared" si="29"/>
        <v>0.68656716417910446</v>
      </c>
      <c r="I493" s="294">
        <v>313</v>
      </c>
      <c r="J493" s="294">
        <v>272</v>
      </c>
      <c r="K493" s="307">
        <f t="shared" si="30"/>
        <v>0.15073529411764705</v>
      </c>
      <c r="L493" s="308">
        <v>23808.699999999997</v>
      </c>
      <c r="M493" s="308">
        <v>19225.649999999998</v>
      </c>
      <c r="N493" s="307">
        <f t="shared" si="31"/>
        <v>0.23838205730365422</v>
      </c>
    </row>
    <row r="494" spans="1:14">
      <c r="A494" s="300" t="s">
        <v>2384</v>
      </c>
      <c r="B494" s="301" t="s">
        <v>1858</v>
      </c>
      <c r="C494" s="302">
        <v>382</v>
      </c>
      <c r="D494" s="303">
        <v>609</v>
      </c>
      <c r="E494" s="304">
        <f t="shared" si="28"/>
        <v>227</v>
      </c>
      <c r="F494" s="305">
        <v>47</v>
      </c>
      <c r="G494" s="306">
        <v>91</v>
      </c>
      <c r="H494" s="307">
        <f t="shared" si="29"/>
        <v>0.93617021276595747</v>
      </c>
      <c r="I494" s="294">
        <v>357</v>
      </c>
      <c r="J494" s="294">
        <v>300</v>
      </c>
      <c r="K494" s="307">
        <f t="shared" si="30"/>
        <v>0.19</v>
      </c>
      <c r="L494" s="308">
        <v>36108.280000000006</v>
      </c>
      <c r="M494" s="308">
        <v>17103</v>
      </c>
      <c r="N494" s="307">
        <f t="shared" si="31"/>
        <v>1.1112249312986029</v>
      </c>
    </row>
    <row r="495" spans="1:14">
      <c r="A495" s="309" t="s">
        <v>2385</v>
      </c>
      <c r="B495" s="155" t="s">
        <v>1861</v>
      </c>
      <c r="C495" s="310">
        <v>33</v>
      </c>
      <c r="D495" s="154">
        <v>77</v>
      </c>
      <c r="E495" s="304">
        <f t="shared" si="28"/>
        <v>44</v>
      </c>
      <c r="F495" s="305">
        <v>161</v>
      </c>
      <c r="G495" s="306">
        <v>232</v>
      </c>
      <c r="H495" s="307">
        <f t="shared" si="29"/>
        <v>0.44099378881987578</v>
      </c>
      <c r="I495" s="294">
        <v>665</v>
      </c>
      <c r="J495" s="294">
        <v>582</v>
      </c>
      <c r="K495" s="307">
        <f t="shared" si="30"/>
        <v>0.14261168384879724</v>
      </c>
      <c r="L495" s="308">
        <v>134349.82999999999</v>
      </c>
      <c r="M495" s="308">
        <v>117191.53</v>
      </c>
      <c r="N495" s="307">
        <f t="shared" si="31"/>
        <v>0.14641245830650038</v>
      </c>
    </row>
    <row r="496" spans="1:14">
      <c r="A496" s="300" t="s">
        <v>2386</v>
      </c>
      <c r="B496" s="301" t="s">
        <v>1858</v>
      </c>
      <c r="C496" s="302">
        <v>692</v>
      </c>
      <c r="D496" s="303">
        <v>552</v>
      </c>
      <c r="E496" s="304">
        <f t="shared" si="28"/>
        <v>-140</v>
      </c>
      <c r="F496" s="305">
        <v>83</v>
      </c>
      <c r="G496" s="306">
        <v>159</v>
      </c>
      <c r="H496" s="307">
        <f t="shared" si="29"/>
        <v>0.91566265060240959</v>
      </c>
      <c r="I496" s="294">
        <v>779</v>
      </c>
      <c r="J496" s="294">
        <v>696</v>
      </c>
      <c r="K496" s="307">
        <f t="shared" si="30"/>
        <v>0.11925287356321838</v>
      </c>
      <c r="L496" s="308">
        <v>41695.300000000003</v>
      </c>
      <c r="M496" s="308">
        <v>54847.7</v>
      </c>
      <c r="N496" s="307">
        <f t="shared" si="31"/>
        <v>-0.23979856949334238</v>
      </c>
    </row>
    <row r="497" spans="1:14">
      <c r="A497" s="309" t="s">
        <v>2387</v>
      </c>
      <c r="B497" s="155" t="s">
        <v>1860</v>
      </c>
      <c r="C497" s="310">
        <v>378</v>
      </c>
      <c r="D497" s="154">
        <v>368</v>
      </c>
      <c r="E497" s="304">
        <f t="shared" si="28"/>
        <v>-10</v>
      </c>
      <c r="F497" s="305">
        <v>132</v>
      </c>
      <c r="G497" s="306">
        <v>186</v>
      </c>
      <c r="H497" s="307">
        <f t="shared" si="29"/>
        <v>0.40909090909090912</v>
      </c>
      <c r="I497" s="294">
        <v>431</v>
      </c>
      <c r="J497" s="294">
        <v>380</v>
      </c>
      <c r="K497" s="307">
        <f t="shared" si="30"/>
        <v>0.13421052631578947</v>
      </c>
      <c r="L497" s="308">
        <v>77501.209999999992</v>
      </c>
      <c r="M497" s="308">
        <v>80819.839999999997</v>
      </c>
      <c r="N497" s="307">
        <f t="shared" si="31"/>
        <v>-4.1062070897443063E-2</v>
      </c>
    </row>
    <row r="498" spans="1:14">
      <c r="A498" s="300" t="s">
        <v>2388</v>
      </c>
      <c r="B498" s="301" t="s">
        <v>1861</v>
      </c>
      <c r="C498" s="302">
        <v>169</v>
      </c>
      <c r="D498" s="303">
        <v>164</v>
      </c>
      <c r="E498" s="304">
        <f t="shared" si="28"/>
        <v>-5</v>
      </c>
      <c r="F498" s="305">
        <v>753</v>
      </c>
      <c r="G498" s="305">
        <v>1096</v>
      </c>
      <c r="H498" s="307">
        <f t="shared" si="29"/>
        <v>0.45551128818061087</v>
      </c>
      <c r="I498" s="295">
        <v>2373</v>
      </c>
      <c r="J498" s="295">
        <v>2007</v>
      </c>
      <c r="K498" s="307">
        <f t="shared" si="30"/>
        <v>0.18236173393124067</v>
      </c>
      <c r="L498" s="308">
        <v>545109.31999999995</v>
      </c>
      <c r="M498" s="308">
        <v>424259.78</v>
      </c>
      <c r="N498" s="307">
        <f t="shared" si="31"/>
        <v>0.28484797686926605</v>
      </c>
    </row>
    <row r="499" spans="1:14">
      <c r="A499" s="309" t="s">
        <v>2389</v>
      </c>
      <c r="B499" s="155" t="s">
        <v>1886</v>
      </c>
      <c r="C499" s="310">
        <v>112</v>
      </c>
      <c r="D499" s="154">
        <v>853</v>
      </c>
      <c r="E499" s="304">
        <f t="shared" si="28"/>
        <v>741</v>
      </c>
      <c r="F499" s="305">
        <v>62</v>
      </c>
      <c r="G499" s="306">
        <v>64</v>
      </c>
      <c r="H499" s="307">
        <f t="shared" si="29"/>
        <v>3.2258064516129031E-2</v>
      </c>
      <c r="I499" s="294">
        <v>88</v>
      </c>
      <c r="J499" s="294">
        <v>83</v>
      </c>
      <c r="K499" s="307">
        <f t="shared" si="30"/>
        <v>6.0240963855421686E-2</v>
      </c>
      <c r="L499" s="308">
        <v>6289.66</v>
      </c>
      <c r="M499" s="308">
        <v>1773.64</v>
      </c>
      <c r="N499" s="307">
        <f t="shared" si="31"/>
        <v>2.5461875014095301</v>
      </c>
    </row>
    <row r="500" spans="1:14">
      <c r="A500" s="300" t="s">
        <v>2390</v>
      </c>
      <c r="B500" s="301" t="s">
        <v>1860</v>
      </c>
      <c r="C500" s="302">
        <v>217</v>
      </c>
      <c r="D500" s="303">
        <v>223</v>
      </c>
      <c r="E500" s="304">
        <f t="shared" si="28"/>
        <v>6</v>
      </c>
      <c r="F500" s="305">
        <v>210</v>
      </c>
      <c r="G500" s="306">
        <v>250</v>
      </c>
      <c r="H500" s="307">
        <f t="shared" si="29"/>
        <v>0.19047619047619047</v>
      </c>
      <c r="I500" s="294">
        <v>938</v>
      </c>
      <c r="J500" s="294">
        <v>916</v>
      </c>
      <c r="K500" s="307">
        <f t="shared" si="30"/>
        <v>2.4017467248908297E-2</v>
      </c>
      <c r="L500" s="308">
        <v>208396.22000000003</v>
      </c>
      <c r="M500" s="308">
        <v>278598.53999999998</v>
      </c>
      <c r="N500" s="307">
        <f t="shared" si="31"/>
        <v>-0.25198380436595236</v>
      </c>
    </row>
    <row r="501" spans="1:14">
      <c r="A501" s="309" t="s">
        <v>2391</v>
      </c>
      <c r="B501" s="155" t="s">
        <v>1860</v>
      </c>
      <c r="C501" s="310">
        <v>24</v>
      </c>
      <c r="D501" s="154">
        <v>19</v>
      </c>
      <c r="E501" s="304">
        <f t="shared" si="28"/>
        <v>-5</v>
      </c>
      <c r="F501" s="305">
        <v>579</v>
      </c>
      <c r="G501" s="306">
        <v>906</v>
      </c>
      <c r="H501" s="307">
        <f t="shared" si="29"/>
        <v>0.56476683937823835</v>
      </c>
      <c r="I501" s="295">
        <v>2708</v>
      </c>
      <c r="J501" s="295">
        <v>2358</v>
      </c>
      <c r="K501" s="307">
        <f t="shared" si="30"/>
        <v>0.14843087362171331</v>
      </c>
      <c r="L501" s="308">
        <v>244324.90000000002</v>
      </c>
      <c r="M501" s="308">
        <v>236392.71</v>
      </c>
      <c r="N501" s="307">
        <f t="shared" si="31"/>
        <v>3.3555137973586543E-2</v>
      </c>
    </row>
    <row r="502" spans="1:14">
      <c r="A502" s="300" t="s">
        <v>1977</v>
      </c>
      <c r="B502" s="301" t="s">
        <v>1858</v>
      </c>
      <c r="C502" s="302">
        <v>80</v>
      </c>
      <c r="D502" s="303">
        <v>96</v>
      </c>
      <c r="E502" s="304">
        <f t="shared" si="28"/>
        <v>16</v>
      </c>
      <c r="F502" s="305">
        <v>5335</v>
      </c>
      <c r="G502" s="305">
        <v>7256</v>
      </c>
      <c r="H502" s="307">
        <f t="shared" si="29"/>
        <v>0.3600749765698219</v>
      </c>
      <c r="I502" s="295">
        <v>17932</v>
      </c>
      <c r="J502" s="295">
        <v>15641</v>
      </c>
      <c r="K502" s="307">
        <f t="shared" si="30"/>
        <v>0.14647401061313214</v>
      </c>
      <c r="L502" s="308">
        <v>6551622.6200000001</v>
      </c>
      <c r="M502" s="308">
        <v>5663825.7399999993</v>
      </c>
      <c r="N502" s="307">
        <f t="shared" si="31"/>
        <v>0.15674862200121309</v>
      </c>
    </row>
    <row r="503" spans="1:14">
      <c r="A503" s="309" t="s">
        <v>2392</v>
      </c>
      <c r="B503" s="155" t="s">
        <v>1858</v>
      </c>
      <c r="C503" s="310">
        <v>627</v>
      </c>
      <c r="D503" s="154">
        <v>562</v>
      </c>
      <c r="E503" s="304">
        <f t="shared" si="28"/>
        <v>-65</v>
      </c>
      <c r="F503" s="305">
        <v>17</v>
      </c>
      <c r="G503" s="306">
        <v>34</v>
      </c>
      <c r="H503" s="307">
        <f t="shared" si="29"/>
        <v>1</v>
      </c>
      <c r="I503" s="294">
        <v>162</v>
      </c>
      <c r="J503" s="294">
        <v>142</v>
      </c>
      <c r="K503" s="307">
        <f t="shared" si="30"/>
        <v>0.14084507042253522</v>
      </c>
      <c r="L503" s="308">
        <v>5433.9500000000007</v>
      </c>
      <c r="M503" s="308">
        <v>25515.95</v>
      </c>
      <c r="N503" s="307">
        <f t="shared" si="31"/>
        <v>-0.78703712775734391</v>
      </c>
    </row>
    <row r="504" spans="1:14">
      <c r="A504" s="300" t="s">
        <v>2393</v>
      </c>
      <c r="B504" s="301" t="s">
        <v>1855</v>
      </c>
      <c r="C504" s="302">
        <v>320</v>
      </c>
      <c r="D504" s="303">
        <v>406</v>
      </c>
      <c r="E504" s="304">
        <f t="shared" si="28"/>
        <v>86</v>
      </c>
      <c r="F504" s="305">
        <v>85</v>
      </c>
      <c r="G504" s="306">
        <v>124</v>
      </c>
      <c r="H504" s="307">
        <f t="shared" si="29"/>
        <v>0.45882352941176469</v>
      </c>
      <c r="I504" s="294">
        <v>367</v>
      </c>
      <c r="J504" s="294">
        <v>328</v>
      </c>
      <c r="K504" s="307">
        <f t="shared" si="30"/>
        <v>0.11890243902439024</v>
      </c>
      <c r="L504" s="308">
        <v>58217.73</v>
      </c>
      <c r="M504" s="308">
        <v>56460.990000000005</v>
      </c>
      <c r="N504" s="307">
        <f t="shared" si="31"/>
        <v>3.1114225946091235E-2</v>
      </c>
    </row>
    <row r="505" spans="1:14">
      <c r="A505" s="309" t="s">
        <v>2394</v>
      </c>
      <c r="B505" s="155" t="s">
        <v>1855</v>
      </c>
      <c r="C505" s="310">
        <v>634</v>
      </c>
      <c r="D505" s="154">
        <v>670</v>
      </c>
      <c r="E505" s="304">
        <f t="shared" si="28"/>
        <v>36</v>
      </c>
      <c r="F505" s="305">
        <v>8</v>
      </c>
      <c r="G505" s="306">
        <v>18</v>
      </c>
      <c r="H505" s="307">
        <f t="shared" si="29"/>
        <v>1.25</v>
      </c>
      <c r="I505" s="294">
        <v>66</v>
      </c>
      <c r="J505" s="294">
        <v>58</v>
      </c>
      <c r="K505" s="307">
        <f t="shared" si="30"/>
        <v>0.13793103448275862</v>
      </c>
      <c r="L505" s="308">
        <v>23003.35</v>
      </c>
      <c r="M505" s="308">
        <v>24849.16</v>
      </c>
      <c r="N505" s="307">
        <f t="shared" si="31"/>
        <v>-7.4280579303284355E-2</v>
      </c>
    </row>
    <row r="506" spans="1:14">
      <c r="A506" s="300" t="s">
        <v>2395</v>
      </c>
      <c r="B506" s="301" t="s">
        <v>1855</v>
      </c>
      <c r="C506" s="302">
        <v>49</v>
      </c>
      <c r="D506" s="303">
        <v>277</v>
      </c>
      <c r="E506" s="304">
        <f t="shared" si="28"/>
        <v>228</v>
      </c>
      <c r="F506" s="305">
        <v>44</v>
      </c>
      <c r="G506" s="306">
        <v>58</v>
      </c>
      <c r="H506" s="307">
        <f t="shared" si="29"/>
        <v>0.31818181818181818</v>
      </c>
      <c r="I506" s="294">
        <v>143</v>
      </c>
      <c r="J506" s="294">
        <v>118</v>
      </c>
      <c r="K506" s="307">
        <f t="shared" si="30"/>
        <v>0.21186440677966101</v>
      </c>
      <c r="L506" s="308">
        <v>26148.21</v>
      </c>
      <c r="M506" s="308">
        <v>10060.42</v>
      </c>
      <c r="N506" s="307">
        <f t="shared" si="31"/>
        <v>1.5991171342747121</v>
      </c>
    </row>
    <row r="507" spans="1:14">
      <c r="A507" s="309" t="s">
        <v>2396</v>
      </c>
      <c r="B507" s="155" t="s">
        <v>1860</v>
      </c>
      <c r="C507" s="310">
        <v>556</v>
      </c>
      <c r="D507" s="154">
        <v>390</v>
      </c>
      <c r="E507" s="304">
        <f t="shared" si="28"/>
        <v>-166</v>
      </c>
      <c r="F507" s="305">
        <v>46</v>
      </c>
      <c r="G507" s="306">
        <v>83</v>
      </c>
      <c r="H507" s="307">
        <f t="shared" si="29"/>
        <v>0.80434782608695654</v>
      </c>
      <c r="I507" s="294">
        <v>216</v>
      </c>
      <c r="J507" s="294">
        <v>187</v>
      </c>
      <c r="K507" s="307">
        <f t="shared" si="30"/>
        <v>0.15508021390374332</v>
      </c>
      <c r="L507" s="308">
        <v>6806.34</v>
      </c>
      <c r="M507" s="308">
        <v>5781.94</v>
      </c>
      <c r="N507" s="307">
        <f t="shared" si="31"/>
        <v>0.17717236775200029</v>
      </c>
    </row>
    <row r="508" spans="1:14">
      <c r="A508" s="300" t="s">
        <v>1924</v>
      </c>
      <c r="B508" s="301" t="s">
        <v>1856</v>
      </c>
      <c r="C508" s="302">
        <v>63</v>
      </c>
      <c r="D508" s="303">
        <v>60</v>
      </c>
      <c r="E508" s="304">
        <f t="shared" si="28"/>
        <v>-3</v>
      </c>
      <c r="F508" s="305">
        <v>1194</v>
      </c>
      <c r="G508" s="305">
        <v>1704</v>
      </c>
      <c r="H508" s="307">
        <f t="shared" si="29"/>
        <v>0.42713567839195982</v>
      </c>
      <c r="I508" s="295">
        <v>5608</v>
      </c>
      <c r="J508" s="295">
        <v>5075</v>
      </c>
      <c r="K508" s="307">
        <f t="shared" si="30"/>
        <v>0.10502463054187192</v>
      </c>
      <c r="L508" s="308">
        <v>1377145.85</v>
      </c>
      <c r="M508" s="308">
        <v>1335586.4899999998</v>
      </c>
      <c r="N508" s="307">
        <f t="shared" si="31"/>
        <v>3.111693650030882E-2</v>
      </c>
    </row>
    <row r="509" spans="1:14">
      <c r="A509" s="309" t="s">
        <v>2397</v>
      </c>
      <c r="B509" s="155" t="s">
        <v>1859</v>
      </c>
      <c r="C509" s="310">
        <v>396</v>
      </c>
      <c r="D509" s="154">
        <v>372</v>
      </c>
      <c r="E509" s="304">
        <f t="shared" si="28"/>
        <v>-24</v>
      </c>
      <c r="F509" s="305">
        <v>191</v>
      </c>
      <c r="G509" s="306">
        <v>315</v>
      </c>
      <c r="H509" s="307">
        <f t="shared" si="29"/>
        <v>0.64921465968586389</v>
      </c>
      <c r="I509" s="294">
        <v>832</v>
      </c>
      <c r="J509" s="294">
        <v>691</v>
      </c>
      <c r="K509" s="307">
        <f t="shared" si="30"/>
        <v>0.2040520984081042</v>
      </c>
      <c r="L509" s="308">
        <v>85369.26999999999</v>
      </c>
      <c r="M509" s="308">
        <v>73156.59</v>
      </c>
      <c r="N509" s="307">
        <f t="shared" si="31"/>
        <v>0.16693889094611974</v>
      </c>
    </row>
    <row r="510" spans="1:14">
      <c r="A510" s="300" t="s">
        <v>2398</v>
      </c>
      <c r="B510" s="301" t="s">
        <v>1860</v>
      </c>
      <c r="C510" s="302">
        <v>164</v>
      </c>
      <c r="D510" s="303">
        <v>144</v>
      </c>
      <c r="E510" s="304">
        <f t="shared" si="28"/>
        <v>-20</v>
      </c>
      <c r="F510" s="305">
        <v>344</v>
      </c>
      <c r="G510" s="306">
        <v>466</v>
      </c>
      <c r="H510" s="307">
        <f t="shared" si="29"/>
        <v>0.35465116279069769</v>
      </c>
      <c r="I510" s="295">
        <v>1022</v>
      </c>
      <c r="J510" s="294">
        <v>917</v>
      </c>
      <c r="K510" s="307">
        <f t="shared" si="30"/>
        <v>0.11450381679389313</v>
      </c>
      <c r="L510" s="308">
        <v>177328.22</v>
      </c>
      <c r="M510" s="308">
        <v>192385.66999999998</v>
      </c>
      <c r="N510" s="307">
        <f t="shared" si="31"/>
        <v>-7.8267003982157218E-2</v>
      </c>
    </row>
    <row r="511" spans="1:14">
      <c r="A511" s="309" t="s">
        <v>2399</v>
      </c>
      <c r="B511" s="155" t="s">
        <v>1859</v>
      </c>
      <c r="C511" s="310">
        <v>708</v>
      </c>
      <c r="D511" s="154">
        <v>622</v>
      </c>
      <c r="E511" s="304">
        <f t="shared" si="28"/>
        <v>-86</v>
      </c>
      <c r="F511" s="305">
        <v>15</v>
      </c>
      <c r="G511" s="306">
        <v>22</v>
      </c>
      <c r="H511" s="307">
        <f t="shared" si="29"/>
        <v>0.46666666666666667</v>
      </c>
      <c r="I511" s="294">
        <v>59</v>
      </c>
      <c r="J511" s="294">
        <v>51</v>
      </c>
      <c r="K511" s="307">
        <f t="shared" si="30"/>
        <v>0.15686274509803921</v>
      </c>
      <c r="L511" s="308">
        <v>2625.69</v>
      </c>
      <c r="M511" s="308">
        <v>520.48</v>
      </c>
      <c r="N511" s="307">
        <f t="shared" si="31"/>
        <v>4.0447471564709501</v>
      </c>
    </row>
    <row r="512" spans="1:14">
      <c r="A512" s="300" t="s">
        <v>2400</v>
      </c>
      <c r="B512" s="301" t="s">
        <v>1886</v>
      </c>
      <c r="C512" s="302">
        <v>210</v>
      </c>
      <c r="D512" s="303">
        <v>211</v>
      </c>
      <c r="E512" s="304">
        <f t="shared" si="28"/>
        <v>1</v>
      </c>
      <c r="F512" s="305">
        <v>884</v>
      </c>
      <c r="G512" s="305">
        <v>1182</v>
      </c>
      <c r="H512" s="307">
        <f t="shared" si="29"/>
        <v>0.33710407239819007</v>
      </c>
      <c r="I512" s="295">
        <v>2278</v>
      </c>
      <c r="J512" s="295">
        <v>1994</v>
      </c>
      <c r="K512" s="307">
        <f t="shared" si="30"/>
        <v>0.1424272818455366</v>
      </c>
      <c r="L512" s="308">
        <v>301248.14</v>
      </c>
      <c r="M512" s="308">
        <v>275461.31</v>
      </c>
      <c r="N512" s="307">
        <f t="shared" si="31"/>
        <v>9.3613255523979089E-2</v>
      </c>
    </row>
    <row r="513" spans="1:14">
      <c r="A513" s="309" t="s">
        <v>2401</v>
      </c>
      <c r="B513" s="155" t="s">
        <v>1859</v>
      </c>
      <c r="C513" s="310">
        <v>579</v>
      </c>
      <c r="D513" s="154">
        <v>535</v>
      </c>
      <c r="E513" s="304">
        <f t="shared" si="28"/>
        <v>-44</v>
      </c>
      <c r="F513" s="305">
        <v>47</v>
      </c>
      <c r="G513" s="306">
        <v>72</v>
      </c>
      <c r="H513" s="307">
        <f t="shared" si="29"/>
        <v>0.53191489361702127</v>
      </c>
      <c r="I513" s="294">
        <v>175</v>
      </c>
      <c r="J513" s="294">
        <v>150</v>
      </c>
      <c r="K513" s="307">
        <f t="shared" si="30"/>
        <v>0.16666666666666666</v>
      </c>
      <c r="L513" s="308">
        <v>55477.820000000007</v>
      </c>
      <c r="M513" s="308">
        <v>48948.56</v>
      </c>
      <c r="N513" s="307">
        <f t="shared" si="31"/>
        <v>0.13339023660757354</v>
      </c>
    </row>
    <row r="514" spans="1:14">
      <c r="A514" s="300" t="s">
        <v>2402</v>
      </c>
      <c r="B514" s="301" t="s">
        <v>1857</v>
      </c>
      <c r="C514" s="302">
        <v>756</v>
      </c>
      <c r="D514" s="303">
        <v>128</v>
      </c>
      <c r="E514" s="304">
        <f t="shared" si="28"/>
        <v>-628</v>
      </c>
      <c r="F514" s="305">
        <v>43</v>
      </c>
      <c r="G514" s="306">
        <v>54</v>
      </c>
      <c r="H514" s="307">
        <f t="shared" si="29"/>
        <v>0.2558139534883721</v>
      </c>
      <c r="I514" s="294">
        <v>115</v>
      </c>
      <c r="J514" s="294">
        <v>106</v>
      </c>
      <c r="K514" s="307">
        <f t="shared" si="30"/>
        <v>8.4905660377358486E-2</v>
      </c>
      <c r="L514" s="308">
        <v>3287.27</v>
      </c>
      <c r="M514" s="308">
        <v>4753.79</v>
      </c>
      <c r="N514" s="307">
        <f t="shared" si="31"/>
        <v>-0.30849490616960362</v>
      </c>
    </row>
    <row r="515" spans="1:14">
      <c r="A515" s="309" t="s">
        <v>2403</v>
      </c>
      <c r="B515" s="155" t="s">
        <v>1860</v>
      </c>
      <c r="C515" s="310">
        <v>492</v>
      </c>
      <c r="D515" s="154">
        <v>445</v>
      </c>
      <c r="E515" s="304">
        <f t="shared" ref="E515:E578" si="32">D515-C515</f>
        <v>-47</v>
      </c>
      <c r="F515" s="305">
        <v>51</v>
      </c>
      <c r="G515" s="306">
        <v>64</v>
      </c>
      <c r="H515" s="307">
        <f t="shared" ref="H515:H578" si="33">(G515-F515)/F515</f>
        <v>0.25490196078431371</v>
      </c>
      <c r="I515" s="294">
        <v>138</v>
      </c>
      <c r="J515" s="294">
        <v>127</v>
      </c>
      <c r="K515" s="307">
        <f t="shared" ref="K515:K578" si="34">(I515-J515)/J515</f>
        <v>8.6614173228346455E-2</v>
      </c>
      <c r="L515" s="308">
        <v>16119.630000000001</v>
      </c>
      <c r="M515" s="308">
        <v>10121.519999999999</v>
      </c>
      <c r="N515" s="307">
        <f t="shared" ref="N515:N578" si="35">(L515-M515)/M515</f>
        <v>0.59260960804306106</v>
      </c>
    </row>
    <row r="516" spans="1:14">
      <c r="A516" s="300" t="s">
        <v>2404</v>
      </c>
      <c r="B516" s="301" t="s">
        <v>1855</v>
      </c>
      <c r="C516" s="302">
        <v>225</v>
      </c>
      <c r="D516" s="303">
        <v>315</v>
      </c>
      <c r="E516" s="304">
        <f t="shared" si="32"/>
        <v>90</v>
      </c>
      <c r="F516" s="305">
        <v>57</v>
      </c>
      <c r="G516" s="306">
        <v>85</v>
      </c>
      <c r="H516" s="307">
        <f t="shared" si="33"/>
        <v>0.49122807017543857</v>
      </c>
      <c r="I516" s="294">
        <v>238</v>
      </c>
      <c r="J516" s="294">
        <v>212</v>
      </c>
      <c r="K516" s="307">
        <f t="shared" si="34"/>
        <v>0.12264150943396226</v>
      </c>
      <c r="L516" s="308">
        <v>13984.709999999997</v>
      </c>
      <c r="M516" s="308">
        <v>22428.25</v>
      </c>
      <c r="N516" s="307">
        <f t="shared" si="35"/>
        <v>-0.37646896213480779</v>
      </c>
    </row>
    <row r="517" spans="1:14">
      <c r="A517" s="309" t="s">
        <v>2405</v>
      </c>
      <c r="B517" s="155" t="s">
        <v>1860</v>
      </c>
      <c r="C517" s="310">
        <v>239</v>
      </c>
      <c r="D517" s="154">
        <v>229</v>
      </c>
      <c r="E517" s="304">
        <f t="shared" si="32"/>
        <v>-10</v>
      </c>
      <c r="F517" s="305">
        <v>522</v>
      </c>
      <c r="G517" s="306">
        <v>671</v>
      </c>
      <c r="H517" s="307">
        <f t="shared" si="33"/>
        <v>0.28544061302681994</v>
      </c>
      <c r="I517" s="295">
        <v>1271</v>
      </c>
      <c r="J517" s="295">
        <v>1125</v>
      </c>
      <c r="K517" s="307">
        <f t="shared" si="34"/>
        <v>0.12977777777777777</v>
      </c>
      <c r="L517" s="308">
        <v>152623</v>
      </c>
      <c r="M517" s="308">
        <v>100015.29999999999</v>
      </c>
      <c r="N517" s="307">
        <f t="shared" si="35"/>
        <v>0.52599652253205276</v>
      </c>
    </row>
    <row r="518" spans="1:14">
      <c r="A518" s="300" t="s">
        <v>2406</v>
      </c>
      <c r="B518" s="301" t="s">
        <v>1858</v>
      </c>
      <c r="C518" s="302">
        <v>112</v>
      </c>
      <c r="D518" s="303">
        <v>129</v>
      </c>
      <c r="E518" s="304">
        <f t="shared" si="32"/>
        <v>17</v>
      </c>
      <c r="F518" s="305">
        <v>23</v>
      </c>
      <c r="G518" s="306">
        <v>38</v>
      </c>
      <c r="H518" s="307">
        <f t="shared" si="33"/>
        <v>0.65217391304347827</v>
      </c>
      <c r="I518" s="294">
        <v>133</v>
      </c>
      <c r="J518" s="294">
        <v>111</v>
      </c>
      <c r="K518" s="307">
        <f t="shared" si="34"/>
        <v>0.1981981981981982</v>
      </c>
      <c r="L518" s="308">
        <v>9907.31</v>
      </c>
      <c r="M518" s="308">
        <v>3185.08</v>
      </c>
      <c r="N518" s="307">
        <f t="shared" si="35"/>
        <v>2.1105372549512098</v>
      </c>
    </row>
    <row r="519" spans="1:14">
      <c r="A519" s="309" t="s">
        <v>2407</v>
      </c>
      <c r="B519" s="155" t="s">
        <v>1859</v>
      </c>
      <c r="C519" s="310">
        <v>833</v>
      </c>
      <c r="D519" s="154">
        <v>585</v>
      </c>
      <c r="E519" s="304">
        <f t="shared" si="32"/>
        <v>-248</v>
      </c>
      <c r="F519" s="305">
        <v>25</v>
      </c>
      <c r="G519" s="306">
        <v>44</v>
      </c>
      <c r="H519" s="307">
        <f t="shared" si="33"/>
        <v>0.76</v>
      </c>
      <c r="I519" s="294">
        <v>72</v>
      </c>
      <c r="J519" s="294">
        <v>54</v>
      </c>
      <c r="K519" s="307">
        <f t="shared" si="34"/>
        <v>0.33333333333333331</v>
      </c>
      <c r="L519" s="308">
        <v>1104.22</v>
      </c>
      <c r="M519" s="308">
        <v>4066.5</v>
      </c>
      <c r="N519" s="307">
        <f t="shared" si="35"/>
        <v>-0.72845936308865111</v>
      </c>
    </row>
    <row r="520" spans="1:14">
      <c r="A520" s="300" t="s">
        <v>2408</v>
      </c>
      <c r="B520" s="301" t="s">
        <v>1859</v>
      </c>
      <c r="C520" s="302">
        <v>62</v>
      </c>
      <c r="D520" s="303">
        <v>49</v>
      </c>
      <c r="E520" s="304">
        <f t="shared" si="32"/>
        <v>-13</v>
      </c>
      <c r="F520" s="305">
        <v>175</v>
      </c>
      <c r="G520" s="306">
        <v>242</v>
      </c>
      <c r="H520" s="307">
        <f t="shared" si="33"/>
        <v>0.38285714285714284</v>
      </c>
      <c r="I520" s="294">
        <v>707</v>
      </c>
      <c r="J520" s="294">
        <v>646</v>
      </c>
      <c r="K520" s="307">
        <f t="shared" si="34"/>
        <v>9.4427244582043338E-2</v>
      </c>
      <c r="L520" s="308">
        <v>423491.17000000004</v>
      </c>
      <c r="M520" s="308">
        <v>374352.60000000003</v>
      </c>
      <c r="N520" s="307">
        <f t="shared" si="35"/>
        <v>0.13126279876245017</v>
      </c>
    </row>
    <row r="521" spans="1:14">
      <c r="A521" s="309" t="s">
        <v>2409</v>
      </c>
      <c r="B521" s="155" t="s">
        <v>1855</v>
      </c>
      <c r="C521" s="310">
        <v>2</v>
      </c>
      <c r="D521" s="154">
        <v>4</v>
      </c>
      <c r="E521" s="304">
        <f t="shared" si="32"/>
        <v>2</v>
      </c>
      <c r="F521" s="305">
        <v>1085</v>
      </c>
      <c r="G521" s="305">
        <v>1466</v>
      </c>
      <c r="H521" s="307">
        <f t="shared" si="33"/>
        <v>0.35115207373271889</v>
      </c>
      <c r="I521" s="295">
        <v>3643</v>
      </c>
      <c r="J521" s="295">
        <v>3123</v>
      </c>
      <c r="K521" s="307">
        <f t="shared" si="34"/>
        <v>0.1665065642010887</v>
      </c>
      <c r="L521" s="308">
        <v>2623743.9300000006</v>
      </c>
      <c r="M521" s="308">
        <v>2610128.09</v>
      </c>
      <c r="N521" s="307">
        <f t="shared" si="35"/>
        <v>5.2165409246259569E-3</v>
      </c>
    </row>
    <row r="522" spans="1:14">
      <c r="A522" s="300" t="s">
        <v>2410</v>
      </c>
      <c r="B522" s="301" t="s">
        <v>1859</v>
      </c>
      <c r="C522" s="302">
        <v>657</v>
      </c>
      <c r="D522" s="303">
        <v>605</v>
      </c>
      <c r="E522" s="304">
        <f t="shared" si="32"/>
        <v>-52</v>
      </c>
      <c r="F522" s="305">
        <v>19</v>
      </c>
      <c r="G522" s="306">
        <v>32</v>
      </c>
      <c r="H522" s="307">
        <f t="shared" si="33"/>
        <v>0.68421052631578949</v>
      </c>
      <c r="I522" s="294">
        <v>99</v>
      </c>
      <c r="J522" s="294">
        <v>84</v>
      </c>
      <c r="K522" s="307">
        <f t="shared" si="34"/>
        <v>0.17857142857142858</v>
      </c>
      <c r="L522" s="308">
        <v>1411.5899999999997</v>
      </c>
      <c r="M522" s="308">
        <v>1014.98</v>
      </c>
      <c r="N522" s="307">
        <f t="shared" si="35"/>
        <v>0.39075646810774561</v>
      </c>
    </row>
    <row r="523" spans="1:14">
      <c r="A523" s="309" t="s">
        <v>2411</v>
      </c>
      <c r="B523" s="155" t="s">
        <v>1861</v>
      </c>
      <c r="C523" s="310">
        <v>204</v>
      </c>
      <c r="D523" s="154">
        <v>199</v>
      </c>
      <c r="E523" s="304">
        <f t="shared" si="32"/>
        <v>-5</v>
      </c>
      <c r="F523" s="305">
        <v>227</v>
      </c>
      <c r="G523" s="306">
        <v>322</v>
      </c>
      <c r="H523" s="307">
        <f t="shared" si="33"/>
        <v>0.41850220264317178</v>
      </c>
      <c r="I523" s="294">
        <v>750</v>
      </c>
      <c r="J523" s="294">
        <v>637</v>
      </c>
      <c r="K523" s="307">
        <f t="shared" si="34"/>
        <v>0.17739403453689168</v>
      </c>
      <c r="L523" s="308">
        <v>158920.44</v>
      </c>
      <c r="M523" s="308">
        <v>130654.07</v>
      </c>
      <c r="N523" s="307">
        <f t="shared" si="35"/>
        <v>0.2163451165355966</v>
      </c>
    </row>
    <row r="524" spans="1:14">
      <c r="A524" s="300" t="s">
        <v>2412</v>
      </c>
      <c r="B524" s="301" t="s">
        <v>1858</v>
      </c>
      <c r="C524" s="302">
        <v>112</v>
      </c>
      <c r="D524" s="303">
        <v>796</v>
      </c>
      <c r="E524" s="304">
        <f t="shared" si="32"/>
        <v>684</v>
      </c>
      <c r="F524" s="305">
        <v>59</v>
      </c>
      <c r="G524" s="306">
        <v>82</v>
      </c>
      <c r="H524" s="307">
        <f t="shared" si="33"/>
        <v>0.38983050847457629</v>
      </c>
      <c r="I524" s="294">
        <v>198</v>
      </c>
      <c r="J524" s="294">
        <v>179</v>
      </c>
      <c r="K524" s="307">
        <f t="shared" si="34"/>
        <v>0.10614525139664804</v>
      </c>
      <c r="L524" s="308">
        <v>28817.030000000002</v>
      </c>
      <c r="M524" s="308">
        <v>32925.089999999997</v>
      </c>
      <c r="N524" s="307">
        <f t="shared" si="35"/>
        <v>-0.12476989432678831</v>
      </c>
    </row>
    <row r="525" spans="1:14">
      <c r="A525" s="309" t="s">
        <v>2413</v>
      </c>
      <c r="B525" s="155" t="s">
        <v>1860</v>
      </c>
      <c r="C525" s="310">
        <v>322</v>
      </c>
      <c r="D525" s="154">
        <v>381</v>
      </c>
      <c r="E525" s="304">
        <f t="shared" si="32"/>
        <v>59</v>
      </c>
      <c r="F525" s="305">
        <v>208</v>
      </c>
      <c r="G525" s="306">
        <v>247</v>
      </c>
      <c r="H525" s="307">
        <f t="shared" si="33"/>
        <v>0.1875</v>
      </c>
      <c r="I525" s="294">
        <v>500</v>
      </c>
      <c r="J525" s="294">
        <v>471</v>
      </c>
      <c r="K525" s="307">
        <f t="shared" si="34"/>
        <v>6.1571125265392782E-2</v>
      </c>
      <c r="L525" s="308">
        <v>60603.61</v>
      </c>
      <c r="M525" s="308">
        <v>96467.58</v>
      </c>
      <c r="N525" s="307">
        <f t="shared" si="35"/>
        <v>-0.37177225758125165</v>
      </c>
    </row>
    <row r="526" spans="1:14">
      <c r="A526" s="300" t="s">
        <v>2414</v>
      </c>
      <c r="B526" s="301" t="s">
        <v>1855</v>
      </c>
      <c r="C526" s="302">
        <v>181</v>
      </c>
      <c r="D526" s="303">
        <v>185</v>
      </c>
      <c r="E526" s="304">
        <f t="shared" si="32"/>
        <v>4</v>
      </c>
      <c r="F526" s="305">
        <v>860</v>
      </c>
      <c r="G526" s="305">
        <v>1271</v>
      </c>
      <c r="H526" s="307">
        <f t="shared" si="33"/>
        <v>0.47790697674418603</v>
      </c>
      <c r="I526" s="295">
        <v>3568</v>
      </c>
      <c r="J526" s="295">
        <v>3173</v>
      </c>
      <c r="K526" s="307">
        <f t="shared" si="34"/>
        <v>0.12448786637251812</v>
      </c>
      <c r="L526" s="308">
        <v>868332.66999999993</v>
      </c>
      <c r="M526" s="308">
        <v>725964.11</v>
      </c>
      <c r="N526" s="307">
        <f t="shared" si="35"/>
        <v>0.19610963963493999</v>
      </c>
    </row>
    <row r="527" spans="1:14">
      <c r="A527" s="309" t="s">
        <v>2415</v>
      </c>
      <c r="B527" s="155" t="s">
        <v>1855</v>
      </c>
      <c r="C527" s="310">
        <v>681</v>
      </c>
      <c r="D527" s="154">
        <v>728</v>
      </c>
      <c r="E527" s="304">
        <f t="shared" si="32"/>
        <v>47</v>
      </c>
      <c r="F527" s="305">
        <v>85</v>
      </c>
      <c r="G527" s="306">
        <v>140</v>
      </c>
      <c r="H527" s="307">
        <f t="shared" si="33"/>
        <v>0.6470588235294118</v>
      </c>
      <c r="I527" s="294">
        <v>236</v>
      </c>
      <c r="J527" s="294">
        <v>182</v>
      </c>
      <c r="K527" s="307">
        <f t="shared" si="34"/>
        <v>0.2967032967032967</v>
      </c>
      <c r="L527" s="308">
        <v>34381.32</v>
      </c>
      <c r="M527" s="308">
        <v>40892.54</v>
      </c>
      <c r="N527" s="307">
        <f t="shared" si="35"/>
        <v>-0.15922757549420996</v>
      </c>
    </row>
    <row r="528" spans="1:14">
      <c r="A528" s="300" t="s">
        <v>2416</v>
      </c>
      <c r="B528" s="301" t="s">
        <v>1886</v>
      </c>
      <c r="C528" s="302">
        <v>554</v>
      </c>
      <c r="D528" s="303">
        <v>352</v>
      </c>
      <c r="E528" s="304">
        <f t="shared" si="32"/>
        <v>-202</v>
      </c>
      <c r="F528" s="305">
        <v>175</v>
      </c>
      <c r="G528" s="306">
        <v>253</v>
      </c>
      <c r="H528" s="307">
        <f t="shared" si="33"/>
        <v>0.44571428571428573</v>
      </c>
      <c r="I528" s="294">
        <v>547</v>
      </c>
      <c r="J528" s="294">
        <v>462</v>
      </c>
      <c r="K528" s="307">
        <f t="shared" si="34"/>
        <v>0.18398268398268397</v>
      </c>
      <c r="L528" s="308">
        <v>22026.800000000003</v>
      </c>
      <c r="M528" s="308">
        <v>22901.1</v>
      </c>
      <c r="N528" s="307">
        <f t="shared" si="35"/>
        <v>-3.8177205461746189E-2</v>
      </c>
    </row>
    <row r="529" spans="1:14">
      <c r="A529" s="309" t="s">
        <v>2417</v>
      </c>
      <c r="B529" s="155" t="s">
        <v>1886</v>
      </c>
      <c r="C529" s="310">
        <v>575</v>
      </c>
      <c r="D529" s="154">
        <v>720</v>
      </c>
      <c r="E529" s="304">
        <f t="shared" si="32"/>
        <v>145</v>
      </c>
      <c r="F529" s="305">
        <v>81</v>
      </c>
      <c r="G529" s="306">
        <v>123</v>
      </c>
      <c r="H529" s="307">
        <f t="shared" si="33"/>
        <v>0.51851851851851849</v>
      </c>
      <c r="I529" s="294">
        <v>240</v>
      </c>
      <c r="J529" s="294">
        <v>201</v>
      </c>
      <c r="K529" s="307">
        <f t="shared" si="34"/>
        <v>0.19402985074626866</v>
      </c>
      <c r="L529" s="308">
        <v>4250.2100000000009</v>
      </c>
      <c r="M529" s="308">
        <v>2568.35</v>
      </c>
      <c r="N529" s="307">
        <f t="shared" si="35"/>
        <v>0.65484065645258671</v>
      </c>
    </row>
    <row r="530" spans="1:14">
      <c r="A530" s="300" t="s">
        <v>2418</v>
      </c>
      <c r="B530" s="301" t="s">
        <v>1858</v>
      </c>
      <c r="C530" s="302">
        <v>672</v>
      </c>
      <c r="D530" s="303">
        <v>582</v>
      </c>
      <c r="E530" s="304">
        <f t="shared" si="32"/>
        <v>-90</v>
      </c>
      <c r="F530" s="305">
        <v>19</v>
      </c>
      <c r="G530" s="306">
        <v>40</v>
      </c>
      <c r="H530" s="307">
        <f t="shared" si="33"/>
        <v>1.1052631578947369</v>
      </c>
      <c r="I530" s="294">
        <v>112</v>
      </c>
      <c r="J530" s="294">
        <v>90</v>
      </c>
      <c r="K530" s="307">
        <f t="shared" si="34"/>
        <v>0.24444444444444444</v>
      </c>
      <c r="L530" s="308">
        <v>14479.02</v>
      </c>
      <c r="M530" s="308">
        <v>467.64000000000004</v>
      </c>
      <c r="N530" s="307">
        <f t="shared" si="35"/>
        <v>29.96189376443418</v>
      </c>
    </row>
    <row r="531" spans="1:14">
      <c r="A531" s="309" t="s">
        <v>2419</v>
      </c>
      <c r="B531" s="155" t="s">
        <v>1856</v>
      </c>
      <c r="C531" s="310">
        <v>768</v>
      </c>
      <c r="D531" s="154">
        <v>786</v>
      </c>
      <c r="E531" s="304">
        <f t="shared" si="32"/>
        <v>18</v>
      </c>
      <c r="F531" s="305">
        <v>24</v>
      </c>
      <c r="G531" s="306">
        <v>31</v>
      </c>
      <c r="H531" s="307">
        <f t="shared" si="33"/>
        <v>0.29166666666666669</v>
      </c>
      <c r="I531" s="294">
        <v>72</v>
      </c>
      <c r="J531" s="294">
        <v>63</v>
      </c>
      <c r="K531" s="307">
        <f t="shared" si="34"/>
        <v>0.14285714285714285</v>
      </c>
      <c r="L531" s="308">
        <v>1521.63</v>
      </c>
      <c r="M531" s="308">
        <v>1177.6699999999998</v>
      </c>
      <c r="N531" s="307">
        <f t="shared" si="35"/>
        <v>0.29206823643295687</v>
      </c>
    </row>
    <row r="532" spans="1:14">
      <c r="A532" s="300" t="s">
        <v>2420</v>
      </c>
      <c r="B532" s="301" t="s">
        <v>1858</v>
      </c>
      <c r="C532" s="302">
        <v>242</v>
      </c>
      <c r="D532" s="303">
        <v>279</v>
      </c>
      <c r="E532" s="304">
        <f t="shared" si="32"/>
        <v>37</v>
      </c>
      <c r="F532" s="305">
        <v>10</v>
      </c>
      <c r="G532" s="306">
        <v>17</v>
      </c>
      <c r="H532" s="307">
        <f t="shared" si="33"/>
        <v>0.7</v>
      </c>
      <c r="I532" s="294">
        <v>156</v>
      </c>
      <c r="J532" s="294">
        <v>141</v>
      </c>
      <c r="K532" s="307">
        <f t="shared" si="34"/>
        <v>0.10638297872340426</v>
      </c>
      <c r="L532" s="308">
        <v>53605.86</v>
      </c>
      <c r="M532" s="308">
        <v>136994.71</v>
      </c>
      <c r="N532" s="307">
        <f t="shared" si="35"/>
        <v>-0.60870124109171808</v>
      </c>
    </row>
    <row r="533" spans="1:14">
      <c r="A533" s="309" t="s">
        <v>2421</v>
      </c>
      <c r="B533" s="155" t="s">
        <v>1860</v>
      </c>
      <c r="C533" s="310">
        <v>743</v>
      </c>
      <c r="D533" s="154">
        <v>700</v>
      </c>
      <c r="E533" s="304">
        <f t="shared" si="32"/>
        <v>-43</v>
      </c>
      <c r="F533" s="305">
        <v>26</v>
      </c>
      <c r="G533" s="306">
        <v>40</v>
      </c>
      <c r="H533" s="307">
        <f t="shared" si="33"/>
        <v>0.53846153846153844</v>
      </c>
      <c r="I533" s="294">
        <v>96</v>
      </c>
      <c r="J533" s="294">
        <v>83</v>
      </c>
      <c r="K533" s="307">
        <f t="shared" si="34"/>
        <v>0.15662650602409639</v>
      </c>
      <c r="L533" s="308">
        <v>6650.32</v>
      </c>
      <c r="M533" s="308">
        <v>3864.5600000000004</v>
      </c>
      <c r="N533" s="307">
        <f t="shared" si="35"/>
        <v>0.72084791024075157</v>
      </c>
    </row>
    <row r="534" spans="1:14">
      <c r="A534" s="300" t="s">
        <v>2422</v>
      </c>
      <c r="B534" s="301" t="s">
        <v>1860</v>
      </c>
      <c r="C534" s="302">
        <v>27</v>
      </c>
      <c r="D534" s="303">
        <v>23</v>
      </c>
      <c r="E534" s="304">
        <f t="shared" si="32"/>
        <v>-4</v>
      </c>
      <c r="F534" s="305">
        <v>375</v>
      </c>
      <c r="G534" s="306">
        <v>549</v>
      </c>
      <c r="H534" s="307">
        <f t="shared" si="33"/>
        <v>0.46400000000000002</v>
      </c>
      <c r="I534" s="295">
        <v>1502</v>
      </c>
      <c r="J534" s="295">
        <v>1351</v>
      </c>
      <c r="K534" s="307">
        <f t="shared" si="34"/>
        <v>0.11176905995558846</v>
      </c>
      <c r="L534" s="308">
        <v>704936.12999999989</v>
      </c>
      <c r="M534" s="308">
        <v>486876.69999999995</v>
      </c>
      <c r="N534" s="307">
        <f t="shared" si="35"/>
        <v>0.44787403052970076</v>
      </c>
    </row>
    <row r="535" spans="1:14">
      <c r="A535" s="309" t="s">
        <v>2423</v>
      </c>
      <c r="B535" s="155" t="s">
        <v>1856</v>
      </c>
      <c r="C535" s="310">
        <v>766</v>
      </c>
      <c r="D535" s="154">
        <v>693</v>
      </c>
      <c r="E535" s="304">
        <f t="shared" si="32"/>
        <v>-73</v>
      </c>
      <c r="F535" s="305">
        <v>23</v>
      </c>
      <c r="G535" s="306">
        <v>36</v>
      </c>
      <c r="H535" s="307">
        <f t="shared" si="33"/>
        <v>0.56521739130434778</v>
      </c>
      <c r="I535" s="294">
        <v>82</v>
      </c>
      <c r="J535" s="294">
        <v>74</v>
      </c>
      <c r="K535" s="307">
        <f t="shared" si="34"/>
        <v>0.10810810810810811</v>
      </c>
      <c r="L535" s="308">
        <v>2122.8000000000002</v>
      </c>
      <c r="M535" s="308">
        <v>4643.38</v>
      </c>
      <c r="N535" s="307">
        <f t="shared" si="35"/>
        <v>-0.54283302249654342</v>
      </c>
    </row>
    <row r="536" spans="1:14">
      <c r="A536" s="300" t="s">
        <v>2424</v>
      </c>
      <c r="B536" s="301" t="s">
        <v>1855</v>
      </c>
      <c r="C536" s="302">
        <v>640</v>
      </c>
      <c r="D536" s="303">
        <v>624</v>
      </c>
      <c r="E536" s="304">
        <f t="shared" si="32"/>
        <v>-16</v>
      </c>
      <c r="F536" s="305">
        <v>14</v>
      </c>
      <c r="G536" s="306">
        <v>27</v>
      </c>
      <c r="H536" s="307">
        <f t="shared" si="33"/>
        <v>0.9285714285714286</v>
      </c>
      <c r="I536" s="294">
        <v>53</v>
      </c>
      <c r="J536" s="294">
        <v>45</v>
      </c>
      <c r="K536" s="307">
        <f t="shared" si="34"/>
        <v>0.17777777777777778</v>
      </c>
      <c r="L536" s="308">
        <v>6697.6499999999987</v>
      </c>
      <c r="M536" s="308">
        <v>17877.929999999997</v>
      </c>
      <c r="N536" s="307">
        <f t="shared" si="35"/>
        <v>-0.62536770196549607</v>
      </c>
    </row>
    <row r="537" spans="1:14">
      <c r="A537" s="309" t="s">
        <v>2425</v>
      </c>
      <c r="B537" s="155" t="s">
        <v>1856</v>
      </c>
      <c r="C537" s="310">
        <v>757</v>
      </c>
      <c r="D537" s="154">
        <v>815</v>
      </c>
      <c r="E537" s="304">
        <f t="shared" si="32"/>
        <v>58</v>
      </c>
      <c r="F537" s="305">
        <v>74</v>
      </c>
      <c r="G537" s="306">
        <v>102</v>
      </c>
      <c r="H537" s="307">
        <f t="shared" si="33"/>
        <v>0.3783783783783784</v>
      </c>
      <c r="I537" s="294">
        <v>165</v>
      </c>
      <c r="J537" s="294">
        <v>130</v>
      </c>
      <c r="K537" s="307">
        <f t="shared" si="34"/>
        <v>0.26923076923076922</v>
      </c>
      <c r="L537" s="308">
        <v>7915.4599999999991</v>
      </c>
      <c r="M537" s="308">
        <v>9601.65</v>
      </c>
      <c r="N537" s="307">
        <f t="shared" si="35"/>
        <v>-0.17561460790593289</v>
      </c>
    </row>
    <row r="538" spans="1:14">
      <c r="A538" s="300" t="s">
        <v>2426</v>
      </c>
      <c r="B538" s="301" t="s">
        <v>1856</v>
      </c>
      <c r="C538" s="302">
        <v>818</v>
      </c>
      <c r="D538" s="303">
        <v>780</v>
      </c>
      <c r="E538" s="304">
        <f t="shared" si="32"/>
        <v>-38</v>
      </c>
      <c r="F538" s="305">
        <v>50</v>
      </c>
      <c r="G538" s="306">
        <v>68</v>
      </c>
      <c r="H538" s="307">
        <f t="shared" si="33"/>
        <v>0.36</v>
      </c>
      <c r="I538" s="294">
        <v>139</v>
      </c>
      <c r="J538" s="294">
        <v>114</v>
      </c>
      <c r="K538" s="307">
        <f t="shared" si="34"/>
        <v>0.21929824561403508</v>
      </c>
      <c r="L538" s="308">
        <v>5676.3400000000011</v>
      </c>
      <c r="M538" s="308">
        <v>7315.56</v>
      </c>
      <c r="N538" s="307">
        <f t="shared" si="35"/>
        <v>-0.22407307164454932</v>
      </c>
    </row>
    <row r="539" spans="1:14">
      <c r="A539" s="309" t="s">
        <v>2427</v>
      </c>
      <c r="B539" s="155" t="s">
        <v>1855</v>
      </c>
      <c r="C539" s="310">
        <v>21</v>
      </c>
      <c r="D539" s="154">
        <v>56</v>
      </c>
      <c r="E539" s="304">
        <f t="shared" si="32"/>
        <v>35</v>
      </c>
      <c r="F539" s="305">
        <v>438</v>
      </c>
      <c r="G539" s="306">
        <v>647</v>
      </c>
      <c r="H539" s="307">
        <f t="shared" si="33"/>
        <v>0.4771689497716895</v>
      </c>
      <c r="I539" s="295">
        <v>2079</v>
      </c>
      <c r="J539" s="295">
        <v>1858</v>
      </c>
      <c r="K539" s="307">
        <f t="shared" si="34"/>
        <v>0.11894510226049515</v>
      </c>
      <c r="L539" s="308">
        <v>677188.16</v>
      </c>
      <c r="M539" s="308">
        <v>751780.5</v>
      </c>
      <c r="N539" s="307">
        <f t="shared" si="35"/>
        <v>-9.9220902909825368E-2</v>
      </c>
    </row>
    <row r="540" spans="1:14">
      <c r="A540" s="300" t="s">
        <v>2428</v>
      </c>
      <c r="B540" s="301" t="s">
        <v>1860</v>
      </c>
      <c r="C540" s="302">
        <v>94</v>
      </c>
      <c r="D540" s="303">
        <v>78</v>
      </c>
      <c r="E540" s="304">
        <f t="shared" si="32"/>
        <v>-16</v>
      </c>
      <c r="F540" s="305">
        <v>407</v>
      </c>
      <c r="G540" s="306">
        <v>627</v>
      </c>
      <c r="H540" s="307">
        <f t="shared" si="33"/>
        <v>0.54054054054054057</v>
      </c>
      <c r="I540" s="295">
        <v>1568</v>
      </c>
      <c r="J540" s="295">
        <v>1338</v>
      </c>
      <c r="K540" s="307">
        <f t="shared" si="34"/>
        <v>0.17189835575485798</v>
      </c>
      <c r="L540" s="308">
        <v>175054.15000000002</v>
      </c>
      <c r="M540" s="308">
        <v>178915.37</v>
      </c>
      <c r="N540" s="307">
        <f t="shared" si="35"/>
        <v>-2.1581264929893793E-2</v>
      </c>
    </row>
    <row r="541" spans="1:14">
      <c r="A541" s="309" t="s">
        <v>2429</v>
      </c>
      <c r="B541" s="155" t="s">
        <v>1855</v>
      </c>
      <c r="C541" s="310">
        <v>16</v>
      </c>
      <c r="D541" s="154">
        <v>63</v>
      </c>
      <c r="E541" s="304">
        <f t="shared" si="32"/>
        <v>47</v>
      </c>
      <c r="F541" s="305">
        <v>1175</v>
      </c>
      <c r="G541" s="305">
        <v>1679</v>
      </c>
      <c r="H541" s="307">
        <f t="shared" si="33"/>
        <v>0.42893617021276598</v>
      </c>
      <c r="I541" s="295">
        <v>3635</v>
      </c>
      <c r="J541" s="295">
        <v>3119</v>
      </c>
      <c r="K541" s="307">
        <f t="shared" si="34"/>
        <v>0.16543764026931709</v>
      </c>
      <c r="L541" s="308">
        <v>1312344.25</v>
      </c>
      <c r="M541" s="308">
        <v>1078849.7499999998</v>
      </c>
      <c r="N541" s="307">
        <f t="shared" si="35"/>
        <v>0.21642911814179897</v>
      </c>
    </row>
    <row r="542" spans="1:14">
      <c r="A542" s="300" t="s">
        <v>2430</v>
      </c>
      <c r="B542" s="301" t="s">
        <v>1886</v>
      </c>
      <c r="C542" s="302">
        <v>839</v>
      </c>
      <c r="D542" s="303">
        <v>803</v>
      </c>
      <c r="E542" s="304">
        <f t="shared" si="32"/>
        <v>-36</v>
      </c>
      <c r="F542" s="305">
        <v>66</v>
      </c>
      <c r="G542" s="306">
        <v>98</v>
      </c>
      <c r="H542" s="307">
        <f t="shared" si="33"/>
        <v>0.48484848484848486</v>
      </c>
      <c r="I542" s="294">
        <v>190</v>
      </c>
      <c r="J542" s="294">
        <v>151</v>
      </c>
      <c r="K542" s="307">
        <f t="shared" si="34"/>
        <v>0.25827814569536423</v>
      </c>
      <c r="L542" s="308">
        <v>1356.27</v>
      </c>
      <c r="M542" s="308">
        <v>1753.07</v>
      </c>
      <c r="N542" s="307">
        <f t="shared" si="35"/>
        <v>-0.22634578197105648</v>
      </c>
    </row>
    <row r="543" spans="1:14">
      <c r="A543" s="309" t="s">
        <v>2431</v>
      </c>
      <c r="B543" s="155" t="s">
        <v>1858</v>
      </c>
      <c r="C543" s="310">
        <v>428</v>
      </c>
      <c r="D543" s="154">
        <v>321</v>
      </c>
      <c r="E543" s="304">
        <f t="shared" si="32"/>
        <v>-107</v>
      </c>
      <c r="F543" s="305">
        <v>21</v>
      </c>
      <c r="G543" s="306">
        <v>41</v>
      </c>
      <c r="H543" s="307">
        <f t="shared" si="33"/>
        <v>0.95238095238095233</v>
      </c>
      <c r="I543" s="294">
        <v>113</v>
      </c>
      <c r="J543" s="294">
        <v>93</v>
      </c>
      <c r="K543" s="307">
        <f t="shared" si="34"/>
        <v>0.21505376344086022</v>
      </c>
      <c r="L543" s="308">
        <v>12507.15</v>
      </c>
      <c r="M543" s="308">
        <v>10813.800000000001</v>
      </c>
      <c r="N543" s="307">
        <f t="shared" si="35"/>
        <v>0.15659157742884078</v>
      </c>
    </row>
    <row r="544" spans="1:14">
      <c r="A544" s="300" t="s">
        <v>2432</v>
      </c>
      <c r="B544" s="301" t="s">
        <v>1886</v>
      </c>
      <c r="C544" s="302">
        <v>494</v>
      </c>
      <c r="D544" s="303">
        <v>483</v>
      </c>
      <c r="E544" s="304">
        <f t="shared" si="32"/>
        <v>-11</v>
      </c>
      <c r="F544" s="305">
        <v>122</v>
      </c>
      <c r="G544" s="306">
        <v>185</v>
      </c>
      <c r="H544" s="307">
        <f t="shared" si="33"/>
        <v>0.51639344262295084</v>
      </c>
      <c r="I544" s="294">
        <v>512</v>
      </c>
      <c r="J544" s="294">
        <v>444</v>
      </c>
      <c r="K544" s="307">
        <f t="shared" si="34"/>
        <v>0.15315315315315314</v>
      </c>
      <c r="L544" s="308">
        <v>49147.610000000008</v>
      </c>
      <c r="M544" s="308">
        <v>52156.18</v>
      </c>
      <c r="N544" s="307">
        <f t="shared" si="35"/>
        <v>-5.7683864117348937E-2</v>
      </c>
    </row>
    <row r="545" spans="1:14">
      <c r="A545" s="309" t="s">
        <v>2433</v>
      </c>
      <c r="B545" s="155" t="s">
        <v>1858</v>
      </c>
      <c r="C545" s="310">
        <v>801</v>
      </c>
      <c r="D545" s="154">
        <v>730</v>
      </c>
      <c r="E545" s="304">
        <f t="shared" si="32"/>
        <v>-71</v>
      </c>
      <c r="F545" s="305">
        <v>16</v>
      </c>
      <c r="G545" s="306">
        <v>20</v>
      </c>
      <c r="H545" s="307">
        <f t="shared" si="33"/>
        <v>0.25</v>
      </c>
      <c r="I545" s="294">
        <v>59</v>
      </c>
      <c r="J545" s="294">
        <v>44</v>
      </c>
      <c r="K545" s="307">
        <f t="shared" si="34"/>
        <v>0.34090909090909088</v>
      </c>
      <c r="L545" s="308">
        <v>3242.7100000000005</v>
      </c>
      <c r="M545" s="308">
        <v>599.05000000000007</v>
      </c>
      <c r="N545" s="307">
        <f t="shared" si="35"/>
        <v>4.4130873883649109</v>
      </c>
    </row>
    <row r="546" spans="1:14">
      <c r="A546" s="300" t="s">
        <v>2434</v>
      </c>
      <c r="B546" s="301" t="s">
        <v>1855</v>
      </c>
      <c r="C546" s="302">
        <v>310</v>
      </c>
      <c r="D546" s="303">
        <v>332</v>
      </c>
      <c r="E546" s="304">
        <f t="shared" si="32"/>
        <v>22</v>
      </c>
      <c r="F546" s="305">
        <v>57</v>
      </c>
      <c r="G546" s="306">
        <v>83</v>
      </c>
      <c r="H546" s="307">
        <f t="shared" si="33"/>
        <v>0.45614035087719296</v>
      </c>
      <c r="I546" s="294">
        <v>184</v>
      </c>
      <c r="J546" s="294">
        <v>159</v>
      </c>
      <c r="K546" s="307">
        <f t="shared" si="34"/>
        <v>0.15723270440251572</v>
      </c>
      <c r="L546" s="308">
        <v>8652.8000000000011</v>
      </c>
      <c r="M546" s="308">
        <v>9312.61</v>
      </c>
      <c r="N546" s="307">
        <f t="shared" si="35"/>
        <v>-7.0851243636316716E-2</v>
      </c>
    </row>
    <row r="547" spans="1:14">
      <c r="A547" s="309" t="s">
        <v>2435</v>
      </c>
      <c r="B547" s="155" t="s">
        <v>1860</v>
      </c>
      <c r="C547" s="310">
        <v>100</v>
      </c>
      <c r="D547" s="154">
        <v>157</v>
      </c>
      <c r="E547" s="304">
        <f t="shared" si="32"/>
        <v>57</v>
      </c>
      <c r="F547" s="305">
        <v>142</v>
      </c>
      <c r="G547" s="306">
        <v>178</v>
      </c>
      <c r="H547" s="307">
        <f t="shared" si="33"/>
        <v>0.25352112676056338</v>
      </c>
      <c r="I547" s="294">
        <v>376</v>
      </c>
      <c r="J547" s="294">
        <v>340</v>
      </c>
      <c r="K547" s="307">
        <f t="shared" si="34"/>
        <v>0.10588235294117647</v>
      </c>
      <c r="L547" s="308">
        <v>109402.02000000002</v>
      </c>
      <c r="M547" s="308">
        <v>105736.37000000001</v>
      </c>
      <c r="N547" s="307">
        <f t="shared" si="35"/>
        <v>3.4667825271474786E-2</v>
      </c>
    </row>
    <row r="548" spans="1:14">
      <c r="A548" s="300" t="s">
        <v>2436</v>
      </c>
      <c r="B548" s="301" t="s">
        <v>1856</v>
      </c>
      <c r="C548" s="302">
        <v>112</v>
      </c>
      <c r="D548" s="303">
        <v>825</v>
      </c>
      <c r="E548" s="304">
        <f t="shared" si="32"/>
        <v>713</v>
      </c>
      <c r="F548" s="305">
        <v>27</v>
      </c>
      <c r="G548" s="306">
        <v>42</v>
      </c>
      <c r="H548" s="307">
        <f t="shared" si="33"/>
        <v>0.55555555555555558</v>
      </c>
      <c r="I548" s="294">
        <v>68</v>
      </c>
      <c r="J548" s="294">
        <v>54</v>
      </c>
      <c r="K548" s="307">
        <f t="shared" si="34"/>
        <v>0.25925925925925924</v>
      </c>
      <c r="L548" s="308">
        <v>1290.1400000000001</v>
      </c>
      <c r="M548" s="308">
        <v>887.74999999999989</v>
      </c>
      <c r="N548" s="307">
        <f t="shared" si="35"/>
        <v>0.45326950154885975</v>
      </c>
    </row>
    <row r="549" spans="1:14">
      <c r="A549" s="309" t="s">
        <v>2437</v>
      </c>
      <c r="B549" s="155" t="s">
        <v>1856</v>
      </c>
      <c r="C549" s="310">
        <v>701</v>
      </c>
      <c r="D549" s="154">
        <v>595</v>
      </c>
      <c r="E549" s="304">
        <f t="shared" si="32"/>
        <v>-106</v>
      </c>
      <c r="F549" s="305">
        <v>44</v>
      </c>
      <c r="G549" s="306">
        <v>61</v>
      </c>
      <c r="H549" s="307">
        <f t="shared" si="33"/>
        <v>0.38636363636363635</v>
      </c>
      <c r="I549" s="294">
        <v>196</v>
      </c>
      <c r="J549" s="294">
        <v>171</v>
      </c>
      <c r="K549" s="307">
        <f t="shared" si="34"/>
        <v>0.14619883040935672</v>
      </c>
      <c r="L549" s="308">
        <v>3273.98</v>
      </c>
      <c r="M549" s="308">
        <v>3071.8599999999997</v>
      </c>
      <c r="N549" s="307">
        <f t="shared" si="35"/>
        <v>6.5797269406809022E-2</v>
      </c>
    </row>
    <row r="550" spans="1:14">
      <c r="A550" s="300" t="s">
        <v>2438</v>
      </c>
      <c r="B550" s="301" t="s">
        <v>1886</v>
      </c>
      <c r="C550" s="302">
        <v>112</v>
      </c>
      <c r="D550" s="303">
        <v>130</v>
      </c>
      <c r="E550" s="304">
        <f t="shared" si="32"/>
        <v>18</v>
      </c>
      <c r="F550" s="305">
        <v>32</v>
      </c>
      <c r="G550" s="306">
        <v>49</v>
      </c>
      <c r="H550" s="307">
        <f t="shared" si="33"/>
        <v>0.53125</v>
      </c>
      <c r="I550" s="294">
        <v>202</v>
      </c>
      <c r="J550" s="294">
        <v>181</v>
      </c>
      <c r="K550" s="307">
        <f t="shared" si="34"/>
        <v>0.11602209944751381</v>
      </c>
      <c r="L550" s="308">
        <v>14302.140000000001</v>
      </c>
      <c r="M550" s="308">
        <v>7607.81</v>
      </c>
      <c r="N550" s="307">
        <f t="shared" si="35"/>
        <v>0.87992865226655248</v>
      </c>
    </row>
    <row r="551" spans="1:14">
      <c r="A551" s="309" t="s">
        <v>2439</v>
      </c>
      <c r="B551" s="155" t="s">
        <v>1855</v>
      </c>
      <c r="C551" s="310">
        <v>365</v>
      </c>
      <c r="D551" s="154">
        <v>331</v>
      </c>
      <c r="E551" s="304">
        <f t="shared" si="32"/>
        <v>-34</v>
      </c>
      <c r="F551" s="305">
        <v>217</v>
      </c>
      <c r="G551" s="306">
        <v>297</v>
      </c>
      <c r="H551" s="307">
        <f t="shared" si="33"/>
        <v>0.3686635944700461</v>
      </c>
      <c r="I551" s="294">
        <v>729</v>
      </c>
      <c r="J551" s="294">
        <v>636</v>
      </c>
      <c r="K551" s="307">
        <f t="shared" si="34"/>
        <v>0.14622641509433962</v>
      </c>
      <c r="L551" s="308">
        <v>96462.959999999992</v>
      </c>
      <c r="M551" s="308">
        <v>69279.560000000012</v>
      </c>
      <c r="N551" s="307">
        <f t="shared" si="35"/>
        <v>0.39237258435244066</v>
      </c>
    </row>
    <row r="552" spans="1:14">
      <c r="A552" s="300" t="s">
        <v>2440</v>
      </c>
      <c r="B552" s="301" t="s">
        <v>1855</v>
      </c>
      <c r="C552" s="302">
        <v>34</v>
      </c>
      <c r="D552" s="303">
        <v>24</v>
      </c>
      <c r="E552" s="304">
        <f t="shared" si="32"/>
        <v>-10</v>
      </c>
      <c r="F552" s="305">
        <v>864</v>
      </c>
      <c r="G552" s="305">
        <v>1274</v>
      </c>
      <c r="H552" s="307">
        <f t="shared" si="33"/>
        <v>0.47453703703703703</v>
      </c>
      <c r="I552" s="295">
        <v>3707</v>
      </c>
      <c r="J552" s="295">
        <v>3259</v>
      </c>
      <c r="K552" s="307">
        <f t="shared" si="34"/>
        <v>0.13746548020865296</v>
      </c>
      <c r="L552" s="308">
        <v>1572652.57</v>
      </c>
      <c r="M552" s="308">
        <v>1396600.57</v>
      </c>
      <c r="N552" s="307">
        <f t="shared" si="35"/>
        <v>0.12605751693198863</v>
      </c>
    </row>
    <row r="553" spans="1:14">
      <c r="A553" s="309" t="s">
        <v>1998</v>
      </c>
      <c r="B553" s="155" t="s">
        <v>1857</v>
      </c>
      <c r="C553" s="310">
        <v>45</v>
      </c>
      <c r="D553" s="154">
        <v>55</v>
      </c>
      <c r="E553" s="304">
        <f t="shared" si="32"/>
        <v>10</v>
      </c>
      <c r="F553" s="305">
        <v>1774</v>
      </c>
      <c r="G553" s="305">
        <v>2167</v>
      </c>
      <c r="H553" s="307">
        <f t="shared" si="33"/>
        <v>0.22153325817361894</v>
      </c>
      <c r="I553" s="295">
        <v>4538</v>
      </c>
      <c r="J553" s="295">
        <v>4036</v>
      </c>
      <c r="K553" s="307">
        <f t="shared" si="34"/>
        <v>0.12438057482656095</v>
      </c>
      <c r="L553" s="308">
        <v>3430879.2899999996</v>
      </c>
      <c r="M553" s="308">
        <v>3033089.9400000004</v>
      </c>
      <c r="N553" s="307">
        <f t="shared" si="35"/>
        <v>0.13114986956173119</v>
      </c>
    </row>
    <row r="554" spans="1:14">
      <c r="A554" s="300" t="s">
        <v>2441</v>
      </c>
      <c r="B554" s="301" t="s">
        <v>1860</v>
      </c>
      <c r="C554" s="302">
        <v>248</v>
      </c>
      <c r="D554" s="303">
        <v>245</v>
      </c>
      <c r="E554" s="304">
        <f t="shared" si="32"/>
        <v>-3</v>
      </c>
      <c r="F554" s="305">
        <v>258</v>
      </c>
      <c r="G554" s="306">
        <v>379</v>
      </c>
      <c r="H554" s="307">
        <f t="shared" si="33"/>
        <v>0.4689922480620155</v>
      </c>
      <c r="I554" s="294">
        <v>907</v>
      </c>
      <c r="J554" s="294">
        <v>767</v>
      </c>
      <c r="K554" s="307">
        <f t="shared" si="34"/>
        <v>0.18252933507170796</v>
      </c>
      <c r="L554" s="308">
        <v>165682.76</v>
      </c>
      <c r="M554" s="308">
        <v>122694.52</v>
      </c>
      <c r="N554" s="307">
        <f t="shared" si="35"/>
        <v>0.35036805229769025</v>
      </c>
    </row>
    <row r="555" spans="1:14">
      <c r="A555" s="309" t="s">
        <v>2442</v>
      </c>
      <c r="B555" s="155" t="s">
        <v>1860</v>
      </c>
      <c r="C555" s="310">
        <v>297</v>
      </c>
      <c r="D555" s="154">
        <v>271</v>
      </c>
      <c r="E555" s="304">
        <f t="shared" si="32"/>
        <v>-26</v>
      </c>
      <c r="F555" s="305">
        <v>327</v>
      </c>
      <c r="G555" s="306">
        <v>450</v>
      </c>
      <c r="H555" s="307">
        <f t="shared" si="33"/>
        <v>0.37614678899082571</v>
      </c>
      <c r="I555" s="295">
        <v>1065</v>
      </c>
      <c r="J555" s="294">
        <v>956</v>
      </c>
      <c r="K555" s="307">
        <f t="shared" si="34"/>
        <v>0.11401673640167365</v>
      </c>
      <c r="L555" s="308">
        <v>152947.79999999999</v>
      </c>
      <c r="M555" s="308">
        <v>180608.41</v>
      </c>
      <c r="N555" s="307">
        <f t="shared" si="35"/>
        <v>-0.153152391962257</v>
      </c>
    </row>
    <row r="556" spans="1:14">
      <c r="A556" s="300" t="s">
        <v>2443</v>
      </c>
      <c r="B556" s="301" t="s">
        <v>1855</v>
      </c>
      <c r="C556" s="302">
        <v>244</v>
      </c>
      <c r="D556" s="303">
        <v>220</v>
      </c>
      <c r="E556" s="304">
        <f t="shared" si="32"/>
        <v>-24</v>
      </c>
      <c r="F556" s="305">
        <v>214</v>
      </c>
      <c r="G556" s="306">
        <v>316</v>
      </c>
      <c r="H556" s="307">
        <f t="shared" si="33"/>
        <v>0.47663551401869159</v>
      </c>
      <c r="I556" s="295">
        <v>1194</v>
      </c>
      <c r="J556" s="295">
        <v>1081</v>
      </c>
      <c r="K556" s="307">
        <f t="shared" si="34"/>
        <v>0.10453283996299723</v>
      </c>
      <c r="L556" s="308">
        <v>173320.39</v>
      </c>
      <c r="M556" s="308">
        <v>171149.28999999998</v>
      </c>
      <c r="N556" s="307">
        <f t="shared" si="35"/>
        <v>1.2685416340319234E-2</v>
      </c>
    </row>
    <row r="557" spans="1:14">
      <c r="A557" s="309" t="s">
        <v>2444</v>
      </c>
      <c r="B557" s="155" t="s">
        <v>1860</v>
      </c>
      <c r="C557" s="310">
        <v>288</v>
      </c>
      <c r="D557" s="154">
        <v>265</v>
      </c>
      <c r="E557" s="304">
        <f t="shared" si="32"/>
        <v>-23</v>
      </c>
      <c r="F557" s="305">
        <v>182</v>
      </c>
      <c r="G557" s="306">
        <v>305</v>
      </c>
      <c r="H557" s="307">
        <f t="shared" si="33"/>
        <v>0.67582417582417587</v>
      </c>
      <c r="I557" s="294">
        <v>681</v>
      </c>
      <c r="J557" s="294">
        <v>549</v>
      </c>
      <c r="K557" s="307">
        <f t="shared" si="34"/>
        <v>0.24043715846994534</v>
      </c>
      <c r="L557" s="308">
        <v>245626.96999999997</v>
      </c>
      <c r="M557" s="308">
        <v>216826.66000000003</v>
      </c>
      <c r="N557" s="307">
        <f t="shared" si="35"/>
        <v>0.13282642457343546</v>
      </c>
    </row>
    <row r="558" spans="1:14">
      <c r="A558" s="300" t="s">
        <v>2445</v>
      </c>
      <c r="B558" s="301" t="s">
        <v>1860</v>
      </c>
      <c r="C558" s="302">
        <v>385</v>
      </c>
      <c r="D558" s="303">
        <v>420</v>
      </c>
      <c r="E558" s="304">
        <f t="shared" si="32"/>
        <v>35</v>
      </c>
      <c r="F558" s="305">
        <v>36</v>
      </c>
      <c r="G558" s="306">
        <v>108</v>
      </c>
      <c r="H558" s="307">
        <f t="shared" si="33"/>
        <v>2</v>
      </c>
      <c r="I558" s="294">
        <v>232</v>
      </c>
      <c r="J558" s="294">
        <v>153</v>
      </c>
      <c r="K558" s="307">
        <f t="shared" si="34"/>
        <v>0.5163398692810458</v>
      </c>
      <c r="L558" s="308">
        <v>14788.689999999999</v>
      </c>
      <c r="M558" s="308">
        <v>13487.709999999997</v>
      </c>
      <c r="N558" s="307">
        <f t="shared" si="35"/>
        <v>9.6456700210784604E-2</v>
      </c>
    </row>
    <row r="559" spans="1:14">
      <c r="A559" s="300" t="s">
        <v>2447</v>
      </c>
      <c r="B559" s="301" t="s">
        <v>1860</v>
      </c>
      <c r="C559" s="302">
        <v>441</v>
      </c>
      <c r="D559" s="154">
        <v>795</v>
      </c>
      <c r="E559" s="304">
        <f t="shared" si="32"/>
        <v>354</v>
      </c>
      <c r="F559" s="305">
        <v>8</v>
      </c>
      <c r="G559" s="306">
        <v>24</v>
      </c>
      <c r="H559" s="307">
        <f t="shared" si="33"/>
        <v>2</v>
      </c>
      <c r="I559" s="294">
        <v>95</v>
      </c>
      <c r="J559" s="294">
        <v>77</v>
      </c>
      <c r="K559" s="307">
        <f t="shared" si="34"/>
        <v>0.23376623376623376</v>
      </c>
      <c r="L559" s="308">
        <v>15899.07</v>
      </c>
      <c r="M559" s="308">
        <v>3238.67</v>
      </c>
      <c r="N559" s="307">
        <f t="shared" si="35"/>
        <v>3.9091355402063193</v>
      </c>
    </row>
    <row r="560" spans="1:14">
      <c r="A560" s="309" t="s">
        <v>2446</v>
      </c>
      <c r="B560" s="155" t="s">
        <v>1855</v>
      </c>
      <c r="C560" s="310">
        <v>525</v>
      </c>
      <c r="D560" s="303">
        <v>619</v>
      </c>
      <c r="E560" s="304">
        <f t="shared" si="32"/>
        <v>94</v>
      </c>
      <c r="F560" s="305">
        <v>8</v>
      </c>
      <c r="G560" s="306">
        <v>10</v>
      </c>
      <c r="H560" s="307">
        <f t="shared" si="33"/>
        <v>0.25</v>
      </c>
      <c r="I560" s="294">
        <v>29</v>
      </c>
      <c r="J560" s="294">
        <v>26</v>
      </c>
      <c r="K560" s="307">
        <f t="shared" si="34"/>
        <v>0.11538461538461539</v>
      </c>
      <c r="L560" s="308">
        <v>998.88</v>
      </c>
      <c r="M560" s="308">
        <v>2634.31</v>
      </c>
      <c r="N560" s="307">
        <f t="shared" si="35"/>
        <v>-0.62081911392357003</v>
      </c>
    </row>
    <row r="561" spans="1:14">
      <c r="A561" s="309" t="s">
        <v>1905</v>
      </c>
      <c r="B561" s="155" t="s">
        <v>1860</v>
      </c>
      <c r="C561" s="310">
        <v>70</v>
      </c>
      <c r="D561" s="154">
        <v>40</v>
      </c>
      <c r="E561" s="304">
        <f t="shared" si="32"/>
        <v>-30</v>
      </c>
      <c r="F561" s="305">
        <v>1518</v>
      </c>
      <c r="G561" s="305">
        <v>2136</v>
      </c>
      <c r="H561" s="307">
        <f t="shared" si="33"/>
        <v>0.40711462450592883</v>
      </c>
      <c r="I561" s="295">
        <v>5348</v>
      </c>
      <c r="J561" s="295">
        <v>4703</v>
      </c>
      <c r="K561" s="307">
        <f t="shared" si="34"/>
        <v>0.13714650223261748</v>
      </c>
      <c r="L561" s="308">
        <v>2345749.33</v>
      </c>
      <c r="M561" s="308">
        <v>2226947.6800000002</v>
      </c>
      <c r="N561" s="307">
        <f t="shared" si="35"/>
        <v>5.3347301809982303E-2</v>
      </c>
    </row>
    <row r="562" spans="1:14">
      <c r="A562" s="300" t="s">
        <v>2448</v>
      </c>
      <c r="B562" s="301" t="s">
        <v>1858</v>
      </c>
      <c r="C562" s="302">
        <v>850</v>
      </c>
      <c r="D562" s="303">
        <v>832</v>
      </c>
      <c r="E562" s="304">
        <f t="shared" si="32"/>
        <v>-18</v>
      </c>
      <c r="F562" s="305">
        <v>10</v>
      </c>
      <c r="G562" s="306">
        <v>23</v>
      </c>
      <c r="H562" s="307">
        <f t="shared" si="33"/>
        <v>1.3</v>
      </c>
      <c r="I562" s="294">
        <v>77</v>
      </c>
      <c r="J562" s="294">
        <v>56</v>
      </c>
      <c r="K562" s="307">
        <f t="shared" si="34"/>
        <v>0.375</v>
      </c>
      <c r="L562" s="308">
        <v>3914.7300000000005</v>
      </c>
      <c r="M562" s="308">
        <v>592.66</v>
      </c>
      <c r="N562" s="307">
        <f t="shared" si="35"/>
        <v>5.6053555158100776</v>
      </c>
    </row>
    <row r="563" spans="1:14">
      <c r="A563" s="309" t="s">
        <v>1936</v>
      </c>
      <c r="B563" s="155" t="s">
        <v>1861</v>
      </c>
      <c r="C563" s="310">
        <v>40</v>
      </c>
      <c r="D563" s="154">
        <v>48</v>
      </c>
      <c r="E563" s="304">
        <f t="shared" si="32"/>
        <v>8</v>
      </c>
      <c r="F563" s="305">
        <v>1819</v>
      </c>
      <c r="G563" s="305">
        <v>2652</v>
      </c>
      <c r="H563" s="307">
        <f t="shared" si="33"/>
        <v>0.45794392523364486</v>
      </c>
      <c r="I563" s="295">
        <v>7013</v>
      </c>
      <c r="J563" s="295">
        <v>6070</v>
      </c>
      <c r="K563" s="307">
        <f t="shared" si="34"/>
        <v>0.15535420098846786</v>
      </c>
      <c r="L563" s="308">
        <v>4403220.76</v>
      </c>
      <c r="M563" s="308">
        <v>3965441.2800000003</v>
      </c>
      <c r="N563" s="307">
        <f t="shared" si="35"/>
        <v>0.11039867926123961</v>
      </c>
    </row>
    <row r="564" spans="1:14">
      <c r="A564" s="300" t="s">
        <v>1870</v>
      </c>
      <c r="B564" s="301" t="s">
        <v>1861</v>
      </c>
      <c r="C564" s="302">
        <v>85</v>
      </c>
      <c r="D564" s="303">
        <v>99</v>
      </c>
      <c r="E564" s="304">
        <f t="shared" si="32"/>
        <v>14</v>
      </c>
      <c r="F564" s="305">
        <v>695</v>
      </c>
      <c r="G564" s="306">
        <v>868</v>
      </c>
      <c r="H564" s="307">
        <f t="shared" si="33"/>
        <v>0.24892086330935251</v>
      </c>
      <c r="I564" s="295">
        <v>3468</v>
      </c>
      <c r="J564" s="295">
        <v>3234</v>
      </c>
      <c r="K564" s="307">
        <f t="shared" si="34"/>
        <v>7.2356215213358069E-2</v>
      </c>
      <c r="L564" s="308">
        <v>1691539.85</v>
      </c>
      <c r="M564" s="308">
        <v>1605736.4499999997</v>
      </c>
      <c r="N564" s="307">
        <f t="shared" si="35"/>
        <v>5.3435543547635349E-2</v>
      </c>
    </row>
    <row r="565" spans="1:14">
      <c r="A565" s="309" t="s">
        <v>2449</v>
      </c>
      <c r="B565" s="155" t="s">
        <v>1856</v>
      </c>
      <c r="C565" s="310">
        <v>784</v>
      </c>
      <c r="D565" s="154">
        <v>788</v>
      </c>
      <c r="E565" s="304">
        <f t="shared" si="32"/>
        <v>4</v>
      </c>
      <c r="F565" s="305">
        <v>91</v>
      </c>
      <c r="G565" s="306">
        <v>117</v>
      </c>
      <c r="H565" s="307">
        <f t="shared" si="33"/>
        <v>0.2857142857142857</v>
      </c>
      <c r="I565" s="294">
        <v>243</v>
      </c>
      <c r="J565" s="294">
        <v>213</v>
      </c>
      <c r="K565" s="307">
        <f t="shared" si="34"/>
        <v>0.14084507042253522</v>
      </c>
      <c r="L565" s="308">
        <v>13746.2</v>
      </c>
      <c r="M565" s="308">
        <v>20443.750000000004</v>
      </c>
      <c r="N565" s="307">
        <f t="shared" si="35"/>
        <v>-0.32760868236013457</v>
      </c>
    </row>
    <row r="566" spans="1:14">
      <c r="A566" s="300" t="s">
        <v>2450</v>
      </c>
      <c r="B566" s="301" t="s">
        <v>1856</v>
      </c>
      <c r="C566" s="302">
        <v>613</v>
      </c>
      <c r="D566" s="303">
        <v>710</v>
      </c>
      <c r="E566" s="304">
        <f t="shared" si="32"/>
        <v>97</v>
      </c>
      <c r="F566" s="305">
        <v>42</v>
      </c>
      <c r="G566" s="306">
        <v>66</v>
      </c>
      <c r="H566" s="307">
        <f t="shared" si="33"/>
        <v>0.5714285714285714</v>
      </c>
      <c r="I566" s="294">
        <v>171</v>
      </c>
      <c r="J566" s="294">
        <v>154</v>
      </c>
      <c r="K566" s="307">
        <f t="shared" si="34"/>
        <v>0.11038961038961038</v>
      </c>
      <c r="L566" s="308">
        <v>6001.86</v>
      </c>
      <c r="M566" s="308">
        <v>14304.639999999998</v>
      </c>
      <c r="N566" s="307">
        <f t="shared" si="35"/>
        <v>-0.58042565209610308</v>
      </c>
    </row>
    <row r="567" spans="1:14">
      <c r="A567" s="309" t="s">
        <v>2451</v>
      </c>
      <c r="B567" s="155" t="s">
        <v>1859</v>
      </c>
      <c r="C567" s="310">
        <v>776</v>
      </c>
      <c r="D567" s="154">
        <v>620</v>
      </c>
      <c r="E567" s="304">
        <f t="shared" si="32"/>
        <v>-156</v>
      </c>
      <c r="F567" s="305">
        <v>21</v>
      </c>
      <c r="G567" s="306">
        <v>27</v>
      </c>
      <c r="H567" s="307">
        <f t="shared" si="33"/>
        <v>0.2857142857142857</v>
      </c>
      <c r="I567" s="294">
        <v>88</v>
      </c>
      <c r="J567" s="294">
        <v>80</v>
      </c>
      <c r="K567" s="307">
        <f t="shared" si="34"/>
        <v>0.1</v>
      </c>
      <c r="L567" s="308">
        <v>5621.07</v>
      </c>
      <c r="M567" s="308">
        <v>3039.1200000000003</v>
      </c>
      <c r="N567" s="307">
        <f t="shared" si="35"/>
        <v>0.84957158651188469</v>
      </c>
    </row>
    <row r="568" spans="1:14">
      <c r="A568" s="300" t="s">
        <v>2452</v>
      </c>
      <c r="B568" s="301" t="s">
        <v>1886</v>
      </c>
      <c r="C568" s="302">
        <v>256</v>
      </c>
      <c r="D568" s="303">
        <v>319</v>
      </c>
      <c r="E568" s="304">
        <f t="shared" si="32"/>
        <v>63</v>
      </c>
      <c r="F568" s="305">
        <v>150</v>
      </c>
      <c r="G568" s="306">
        <v>184</v>
      </c>
      <c r="H568" s="307">
        <f t="shared" si="33"/>
        <v>0.22666666666666666</v>
      </c>
      <c r="I568" s="294">
        <v>297</v>
      </c>
      <c r="J568" s="294">
        <v>261</v>
      </c>
      <c r="K568" s="307">
        <f t="shared" si="34"/>
        <v>0.13793103448275862</v>
      </c>
      <c r="L568" s="308">
        <v>8600.83</v>
      </c>
      <c r="M568" s="308">
        <v>10779.57</v>
      </c>
      <c r="N568" s="307">
        <f t="shared" si="35"/>
        <v>-0.20211752416840373</v>
      </c>
    </row>
    <row r="569" spans="1:14">
      <c r="A569" s="309" t="s">
        <v>2453</v>
      </c>
      <c r="B569" s="155" t="s">
        <v>1859</v>
      </c>
      <c r="C569" s="310">
        <v>424</v>
      </c>
      <c r="D569" s="154">
        <v>269</v>
      </c>
      <c r="E569" s="304">
        <f t="shared" si="32"/>
        <v>-155</v>
      </c>
      <c r="F569" s="305">
        <v>124</v>
      </c>
      <c r="G569" s="306">
        <v>154</v>
      </c>
      <c r="H569" s="307">
        <f t="shared" si="33"/>
        <v>0.24193548387096775</v>
      </c>
      <c r="I569" s="294">
        <v>391</v>
      </c>
      <c r="J569" s="294">
        <v>348</v>
      </c>
      <c r="K569" s="307">
        <f t="shared" si="34"/>
        <v>0.1235632183908046</v>
      </c>
      <c r="L569" s="308">
        <v>59163.450000000004</v>
      </c>
      <c r="M569" s="308">
        <v>42797.150000000009</v>
      </c>
      <c r="N569" s="307">
        <f t="shared" si="35"/>
        <v>0.38241565150950452</v>
      </c>
    </row>
    <row r="570" spans="1:14">
      <c r="A570" s="300" t="s">
        <v>2454</v>
      </c>
      <c r="B570" s="301" t="s">
        <v>1886</v>
      </c>
      <c r="C570" s="302">
        <v>465</v>
      </c>
      <c r="D570" s="303">
        <v>446</v>
      </c>
      <c r="E570" s="304">
        <f t="shared" si="32"/>
        <v>-19</v>
      </c>
      <c r="F570" s="305">
        <v>232</v>
      </c>
      <c r="G570" s="306">
        <v>344</v>
      </c>
      <c r="H570" s="307">
        <f t="shared" si="33"/>
        <v>0.48275862068965519</v>
      </c>
      <c r="I570" s="294">
        <v>800</v>
      </c>
      <c r="J570" s="294">
        <v>691</v>
      </c>
      <c r="K570" s="307">
        <f t="shared" si="34"/>
        <v>0.15774240231548481</v>
      </c>
      <c r="L570" s="308">
        <v>49139.39</v>
      </c>
      <c r="M570" s="308">
        <v>45517.540000000008</v>
      </c>
      <c r="N570" s="307">
        <f t="shared" si="35"/>
        <v>7.9570424939484657E-2</v>
      </c>
    </row>
    <row r="571" spans="1:14">
      <c r="A571" s="309" t="s">
        <v>2455</v>
      </c>
      <c r="B571" s="155" t="s">
        <v>1856</v>
      </c>
      <c r="C571" s="310">
        <v>195</v>
      </c>
      <c r="D571" s="154">
        <v>363</v>
      </c>
      <c r="E571" s="304">
        <f t="shared" si="32"/>
        <v>168</v>
      </c>
      <c r="F571" s="305">
        <v>26</v>
      </c>
      <c r="G571" s="306">
        <v>44</v>
      </c>
      <c r="H571" s="307">
        <f t="shared" si="33"/>
        <v>0.69230769230769229</v>
      </c>
      <c r="I571" s="294">
        <v>95</v>
      </c>
      <c r="J571" s="294">
        <v>77</v>
      </c>
      <c r="K571" s="307">
        <f t="shared" si="34"/>
        <v>0.23376623376623376</v>
      </c>
      <c r="L571" s="308">
        <v>18246.48</v>
      </c>
      <c r="M571" s="308">
        <v>10099.289999999999</v>
      </c>
      <c r="N571" s="307">
        <f t="shared" si="35"/>
        <v>0.80670918450702978</v>
      </c>
    </row>
    <row r="572" spans="1:14">
      <c r="A572" s="300" t="s">
        <v>2456</v>
      </c>
      <c r="B572" s="301" t="s">
        <v>1856</v>
      </c>
      <c r="C572" s="302">
        <v>731</v>
      </c>
      <c r="D572" s="303">
        <v>817</v>
      </c>
      <c r="E572" s="304">
        <f t="shared" si="32"/>
        <v>86</v>
      </c>
      <c r="F572" s="305">
        <v>14</v>
      </c>
      <c r="G572" s="306">
        <v>35</v>
      </c>
      <c r="H572" s="307">
        <f t="shared" si="33"/>
        <v>1.5</v>
      </c>
      <c r="I572" s="294">
        <v>87</v>
      </c>
      <c r="J572" s="294">
        <v>63</v>
      </c>
      <c r="K572" s="307">
        <f t="shared" si="34"/>
        <v>0.38095238095238093</v>
      </c>
      <c r="L572" s="308">
        <v>1885.59</v>
      </c>
      <c r="M572" s="308">
        <v>1429.86</v>
      </c>
      <c r="N572" s="307">
        <f t="shared" si="35"/>
        <v>0.31872351139272381</v>
      </c>
    </row>
    <row r="573" spans="1:14">
      <c r="A573" s="309" t="s">
        <v>2457</v>
      </c>
      <c r="B573" s="155" t="s">
        <v>1860</v>
      </c>
      <c r="C573" s="310">
        <v>432</v>
      </c>
      <c r="D573" s="154">
        <v>379</v>
      </c>
      <c r="E573" s="304">
        <f t="shared" si="32"/>
        <v>-53</v>
      </c>
      <c r="F573" s="305">
        <v>44</v>
      </c>
      <c r="G573" s="306">
        <v>65</v>
      </c>
      <c r="H573" s="307">
        <f t="shared" si="33"/>
        <v>0.47727272727272729</v>
      </c>
      <c r="I573" s="294">
        <v>162</v>
      </c>
      <c r="J573" s="294">
        <v>131</v>
      </c>
      <c r="K573" s="307">
        <f t="shared" si="34"/>
        <v>0.23664122137404581</v>
      </c>
      <c r="L573" s="308">
        <v>3012.4400000000005</v>
      </c>
      <c r="M573" s="308">
        <v>1851.4399999999998</v>
      </c>
      <c r="N573" s="307">
        <f t="shared" si="35"/>
        <v>0.62707946247245427</v>
      </c>
    </row>
    <row r="574" spans="1:14">
      <c r="A574" s="300" t="s">
        <v>2458</v>
      </c>
      <c r="B574" s="301" t="s">
        <v>1856</v>
      </c>
      <c r="C574" s="302">
        <v>456</v>
      </c>
      <c r="D574" s="303">
        <v>637</v>
      </c>
      <c r="E574" s="304">
        <f t="shared" si="32"/>
        <v>181</v>
      </c>
      <c r="F574" s="305">
        <v>28</v>
      </c>
      <c r="G574" s="306">
        <v>52</v>
      </c>
      <c r="H574" s="307">
        <f t="shared" si="33"/>
        <v>0.8571428571428571</v>
      </c>
      <c r="I574" s="294">
        <v>99</v>
      </c>
      <c r="J574" s="294">
        <v>71</v>
      </c>
      <c r="K574" s="307">
        <f t="shared" si="34"/>
        <v>0.39436619718309857</v>
      </c>
      <c r="L574" s="308">
        <v>7864.9799999999987</v>
      </c>
      <c r="M574" s="308">
        <v>2449.9300000000003</v>
      </c>
      <c r="N574" s="307">
        <f t="shared" si="35"/>
        <v>2.2102876408713708</v>
      </c>
    </row>
    <row r="575" spans="1:14">
      <c r="A575" s="309" t="s">
        <v>2459</v>
      </c>
      <c r="B575" s="155" t="s">
        <v>1860</v>
      </c>
      <c r="C575" s="310">
        <v>600</v>
      </c>
      <c r="D575" s="154">
        <v>553</v>
      </c>
      <c r="E575" s="304">
        <f t="shared" si="32"/>
        <v>-47</v>
      </c>
      <c r="F575" s="305">
        <v>94</v>
      </c>
      <c r="G575" s="306">
        <v>149</v>
      </c>
      <c r="H575" s="307">
        <f t="shared" si="33"/>
        <v>0.58510638297872342</v>
      </c>
      <c r="I575" s="294">
        <v>408</v>
      </c>
      <c r="J575" s="294">
        <v>372</v>
      </c>
      <c r="K575" s="307">
        <f t="shared" si="34"/>
        <v>9.6774193548387094E-2</v>
      </c>
      <c r="L575" s="308">
        <v>18757.95</v>
      </c>
      <c r="M575" s="308">
        <v>15709.06</v>
      </c>
      <c r="N575" s="307">
        <f t="shared" si="35"/>
        <v>0.1940848147502143</v>
      </c>
    </row>
    <row r="576" spans="1:14">
      <c r="A576" s="300" t="s">
        <v>2460</v>
      </c>
      <c r="B576" s="301" t="s">
        <v>1858</v>
      </c>
      <c r="C576" s="302">
        <v>622</v>
      </c>
      <c r="D576" s="303">
        <v>767</v>
      </c>
      <c r="E576" s="304">
        <f t="shared" si="32"/>
        <v>145</v>
      </c>
      <c r="F576" s="305">
        <v>32</v>
      </c>
      <c r="G576" s="306">
        <v>72</v>
      </c>
      <c r="H576" s="307">
        <f t="shared" si="33"/>
        <v>1.25</v>
      </c>
      <c r="I576" s="294">
        <v>254</v>
      </c>
      <c r="J576" s="294">
        <v>205</v>
      </c>
      <c r="K576" s="307">
        <f t="shared" si="34"/>
        <v>0.23902439024390243</v>
      </c>
      <c r="L576" s="308">
        <v>13850.189999999999</v>
      </c>
      <c r="M576" s="308">
        <v>4924.0600000000004</v>
      </c>
      <c r="N576" s="307">
        <f t="shared" si="35"/>
        <v>1.8127581711027072</v>
      </c>
    </row>
    <row r="577" spans="1:14">
      <c r="A577" s="309" t="s">
        <v>2461</v>
      </c>
      <c r="B577" s="155" t="s">
        <v>1861</v>
      </c>
      <c r="C577" s="310">
        <v>606</v>
      </c>
      <c r="D577" s="154">
        <v>474</v>
      </c>
      <c r="E577" s="304">
        <f t="shared" si="32"/>
        <v>-132</v>
      </c>
      <c r="F577" s="305">
        <v>28</v>
      </c>
      <c r="G577" s="306">
        <v>39</v>
      </c>
      <c r="H577" s="307">
        <f t="shared" si="33"/>
        <v>0.39285714285714285</v>
      </c>
      <c r="I577" s="294">
        <v>147</v>
      </c>
      <c r="J577" s="294">
        <v>138</v>
      </c>
      <c r="K577" s="307">
        <f t="shared" si="34"/>
        <v>6.5217391304347824E-2</v>
      </c>
      <c r="L577" s="308">
        <v>27826.55</v>
      </c>
      <c r="M577" s="308">
        <v>18378.09</v>
      </c>
      <c r="N577" s="307">
        <f t="shared" si="35"/>
        <v>0.51411544942918441</v>
      </c>
    </row>
    <row r="578" spans="1:14">
      <c r="A578" s="300" t="s">
        <v>2462</v>
      </c>
      <c r="B578" s="301" t="s">
        <v>1855</v>
      </c>
      <c r="C578" s="302">
        <v>28</v>
      </c>
      <c r="D578" s="303">
        <v>25</v>
      </c>
      <c r="E578" s="304">
        <f t="shared" si="32"/>
        <v>-3</v>
      </c>
      <c r="F578" s="305">
        <v>647</v>
      </c>
      <c r="G578" s="306">
        <v>959</v>
      </c>
      <c r="H578" s="307">
        <f t="shared" si="33"/>
        <v>0.48222565687789798</v>
      </c>
      <c r="I578" s="295">
        <v>2347</v>
      </c>
      <c r="J578" s="295">
        <v>1972</v>
      </c>
      <c r="K578" s="307">
        <f t="shared" si="34"/>
        <v>0.19016227180527384</v>
      </c>
      <c r="L578" s="308">
        <v>1543242.1800000002</v>
      </c>
      <c r="M578" s="308">
        <v>1693482.87</v>
      </c>
      <c r="N578" s="307">
        <f t="shared" si="35"/>
        <v>-8.8716982416243706E-2</v>
      </c>
    </row>
    <row r="579" spans="1:14">
      <c r="A579" s="309" t="s">
        <v>2463</v>
      </c>
      <c r="B579" s="155" t="s">
        <v>1856</v>
      </c>
      <c r="C579" s="310">
        <v>807</v>
      </c>
      <c r="D579" s="154">
        <v>809</v>
      </c>
      <c r="E579" s="304">
        <f t="shared" ref="E579:E642" si="36">D579-C579</f>
        <v>2</v>
      </c>
      <c r="F579" s="305">
        <v>34</v>
      </c>
      <c r="G579" s="306">
        <v>38</v>
      </c>
      <c r="H579" s="307">
        <f t="shared" ref="H579:H642" si="37">(G579-F579)/F579</f>
        <v>0.11764705882352941</v>
      </c>
      <c r="I579" s="294">
        <v>78</v>
      </c>
      <c r="J579" s="294">
        <v>75</v>
      </c>
      <c r="K579" s="307">
        <f t="shared" ref="K579:K642" si="38">(I579-J579)/J579</f>
        <v>0.04</v>
      </c>
      <c r="L579" s="308">
        <v>1118.6499999999999</v>
      </c>
      <c r="M579" s="308">
        <v>2046.98</v>
      </c>
      <c r="N579" s="307">
        <f t="shared" ref="N579:N642" si="39">(L579-M579)/M579</f>
        <v>-0.45351200304839334</v>
      </c>
    </row>
    <row r="580" spans="1:14">
      <c r="A580" s="300" t="s">
        <v>2464</v>
      </c>
      <c r="B580" s="301" t="s">
        <v>1856</v>
      </c>
      <c r="C580" s="302">
        <v>702</v>
      </c>
      <c r="D580" s="303">
        <v>667</v>
      </c>
      <c r="E580" s="304">
        <f t="shared" si="36"/>
        <v>-35</v>
      </c>
      <c r="F580" s="305">
        <v>21</v>
      </c>
      <c r="G580" s="306">
        <v>48</v>
      </c>
      <c r="H580" s="307">
        <f t="shared" si="37"/>
        <v>1.2857142857142858</v>
      </c>
      <c r="I580" s="294">
        <v>176</v>
      </c>
      <c r="J580" s="294">
        <v>150</v>
      </c>
      <c r="K580" s="307">
        <f t="shared" si="38"/>
        <v>0.17333333333333334</v>
      </c>
      <c r="L580" s="308">
        <v>21658.170000000002</v>
      </c>
      <c r="M580" s="308">
        <v>49609.47</v>
      </c>
      <c r="N580" s="307">
        <f t="shared" si="39"/>
        <v>-0.56342670058760957</v>
      </c>
    </row>
    <row r="581" spans="1:14">
      <c r="A581" s="309" t="s">
        <v>2465</v>
      </c>
      <c r="B581" s="155" t="s">
        <v>1855</v>
      </c>
      <c r="C581" s="310">
        <v>521</v>
      </c>
      <c r="D581" s="154">
        <v>546</v>
      </c>
      <c r="E581" s="304">
        <f t="shared" si="36"/>
        <v>25</v>
      </c>
      <c r="F581" s="305">
        <v>50</v>
      </c>
      <c r="G581" s="306">
        <v>72</v>
      </c>
      <c r="H581" s="307">
        <f t="shared" si="37"/>
        <v>0.44</v>
      </c>
      <c r="I581" s="294">
        <v>177</v>
      </c>
      <c r="J581" s="294">
        <v>148</v>
      </c>
      <c r="K581" s="307">
        <f t="shared" si="38"/>
        <v>0.19594594594594594</v>
      </c>
      <c r="L581" s="308">
        <v>15184.64</v>
      </c>
      <c r="M581" s="308">
        <v>12342.730000000001</v>
      </c>
      <c r="N581" s="307">
        <f t="shared" si="39"/>
        <v>0.23024970974816736</v>
      </c>
    </row>
    <row r="582" spans="1:14">
      <c r="A582" s="300" t="s">
        <v>2466</v>
      </c>
      <c r="B582" s="301" t="s">
        <v>1855</v>
      </c>
      <c r="C582" s="302">
        <v>418</v>
      </c>
      <c r="D582" s="303">
        <v>425</v>
      </c>
      <c r="E582" s="304">
        <f t="shared" si="36"/>
        <v>7</v>
      </c>
      <c r="F582" s="305">
        <v>111</v>
      </c>
      <c r="G582" s="306">
        <v>147</v>
      </c>
      <c r="H582" s="307">
        <f t="shared" si="37"/>
        <v>0.32432432432432434</v>
      </c>
      <c r="I582" s="294">
        <v>494</v>
      </c>
      <c r="J582" s="294">
        <v>455</v>
      </c>
      <c r="K582" s="307">
        <f t="shared" si="38"/>
        <v>8.5714285714285715E-2</v>
      </c>
      <c r="L582" s="308">
        <v>63692.66</v>
      </c>
      <c r="M582" s="308">
        <v>51611.920000000006</v>
      </c>
      <c r="N582" s="307">
        <f t="shared" si="39"/>
        <v>0.23406879651057347</v>
      </c>
    </row>
    <row r="583" spans="1:14">
      <c r="A583" s="309" t="s">
        <v>2467</v>
      </c>
      <c r="B583" s="155" t="s">
        <v>1861</v>
      </c>
      <c r="C583" s="310">
        <v>289</v>
      </c>
      <c r="D583" s="154">
        <v>234</v>
      </c>
      <c r="E583" s="304">
        <f t="shared" si="36"/>
        <v>-55</v>
      </c>
      <c r="F583" s="305">
        <v>110</v>
      </c>
      <c r="G583" s="306">
        <v>177</v>
      </c>
      <c r="H583" s="307">
        <f t="shared" si="37"/>
        <v>0.60909090909090913</v>
      </c>
      <c r="I583" s="294">
        <v>569</v>
      </c>
      <c r="J583" s="294">
        <v>518</v>
      </c>
      <c r="K583" s="307">
        <f t="shared" si="38"/>
        <v>9.8455598455598453E-2</v>
      </c>
      <c r="L583" s="308">
        <v>65402.340000000004</v>
      </c>
      <c r="M583" s="308">
        <v>39910.300000000003</v>
      </c>
      <c r="N583" s="307">
        <f t="shared" si="39"/>
        <v>0.63873335955881061</v>
      </c>
    </row>
    <row r="584" spans="1:14">
      <c r="A584" s="300" t="s">
        <v>2468</v>
      </c>
      <c r="B584" s="301" t="s">
        <v>1860</v>
      </c>
      <c r="C584" s="302">
        <v>285</v>
      </c>
      <c r="D584" s="303">
        <v>266</v>
      </c>
      <c r="E584" s="304">
        <f t="shared" si="36"/>
        <v>-19</v>
      </c>
      <c r="F584" s="305">
        <v>393</v>
      </c>
      <c r="G584" s="306">
        <v>548</v>
      </c>
      <c r="H584" s="307">
        <f t="shared" si="37"/>
        <v>0.3944020356234097</v>
      </c>
      <c r="I584" s="295">
        <v>1231</v>
      </c>
      <c r="J584" s="295">
        <v>1061</v>
      </c>
      <c r="K584" s="307">
        <f t="shared" si="38"/>
        <v>0.16022620169651272</v>
      </c>
      <c r="L584" s="308">
        <v>205100.29000000004</v>
      </c>
      <c r="M584" s="308">
        <v>224099.22000000003</v>
      </c>
      <c r="N584" s="307">
        <f t="shared" si="39"/>
        <v>-8.477909918651208E-2</v>
      </c>
    </row>
    <row r="585" spans="1:14">
      <c r="A585" s="309" t="s">
        <v>2469</v>
      </c>
      <c r="B585" s="155" t="s">
        <v>1859</v>
      </c>
      <c r="C585" s="310">
        <v>713</v>
      </c>
      <c r="D585" s="154">
        <v>680</v>
      </c>
      <c r="E585" s="304">
        <f t="shared" si="36"/>
        <v>-33</v>
      </c>
      <c r="F585" s="305">
        <v>37</v>
      </c>
      <c r="G585" s="306">
        <v>60</v>
      </c>
      <c r="H585" s="307">
        <f t="shared" si="37"/>
        <v>0.6216216216216216</v>
      </c>
      <c r="I585" s="294">
        <v>159</v>
      </c>
      <c r="J585" s="294">
        <v>130</v>
      </c>
      <c r="K585" s="307">
        <f t="shared" si="38"/>
        <v>0.22307692307692309</v>
      </c>
      <c r="L585" s="308">
        <v>7433.2199999999993</v>
      </c>
      <c r="M585" s="308">
        <v>9809.9299999999985</v>
      </c>
      <c r="N585" s="307">
        <f t="shared" si="39"/>
        <v>-0.2422759387681665</v>
      </c>
    </row>
    <row r="586" spans="1:14">
      <c r="A586" s="300" t="s">
        <v>2470</v>
      </c>
      <c r="B586" s="301" t="s">
        <v>1859</v>
      </c>
      <c r="C586" s="302">
        <v>693</v>
      </c>
      <c r="D586" s="303">
        <v>739</v>
      </c>
      <c r="E586" s="304">
        <f t="shared" si="36"/>
        <v>46</v>
      </c>
      <c r="F586" s="305">
        <v>15</v>
      </c>
      <c r="G586" s="306">
        <v>29</v>
      </c>
      <c r="H586" s="307">
        <f t="shared" si="37"/>
        <v>0.93333333333333335</v>
      </c>
      <c r="I586" s="294">
        <v>97</v>
      </c>
      <c r="J586" s="294">
        <v>84</v>
      </c>
      <c r="K586" s="307">
        <f t="shared" si="38"/>
        <v>0.15476190476190477</v>
      </c>
      <c r="L586" s="308">
        <v>1798.5399999999997</v>
      </c>
      <c r="M586" s="308">
        <v>1637.6499999999999</v>
      </c>
      <c r="N586" s="307">
        <f t="shared" si="39"/>
        <v>9.8244435624217558E-2</v>
      </c>
    </row>
    <row r="587" spans="1:14">
      <c r="A587" s="309" t="s">
        <v>2471</v>
      </c>
      <c r="B587" s="155" t="s">
        <v>1856</v>
      </c>
      <c r="C587" s="310">
        <v>631</v>
      </c>
      <c r="D587" s="154">
        <v>621</v>
      </c>
      <c r="E587" s="304">
        <f t="shared" si="36"/>
        <v>-10</v>
      </c>
      <c r="F587" s="305">
        <v>35</v>
      </c>
      <c r="G587" s="306">
        <v>46</v>
      </c>
      <c r="H587" s="307">
        <f t="shared" si="37"/>
        <v>0.31428571428571428</v>
      </c>
      <c r="I587" s="294">
        <v>113</v>
      </c>
      <c r="J587" s="294">
        <v>103</v>
      </c>
      <c r="K587" s="307">
        <f t="shared" si="38"/>
        <v>9.7087378640776698E-2</v>
      </c>
      <c r="L587" s="308">
        <v>1473.9999999999998</v>
      </c>
      <c r="M587" s="308">
        <v>7413.11</v>
      </c>
      <c r="N587" s="307">
        <f t="shared" si="39"/>
        <v>-0.80116307460701375</v>
      </c>
    </row>
    <row r="588" spans="1:14">
      <c r="A588" s="300" t="s">
        <v>2472</v>
      </c>
      <c r="B588" s="301" t="s">
        <v>1859</v>
      </c>
      <c r="C588" s="302">
        <v>581</v>
      </c>
      <c r="D588" s="303">
        <v>592</v>
      </c>
      <c r="E588" s="304">
        <f t="shared" si="36"/>
        <v>11</v>
      </c>
      <c r="F588" s="305">
        <v>61</v>
      </c>
      <c r="G588" s="306">
        <v>111</v>
      </c>
      <c r="H588" s="307">
        <f t="shared" si="37"/>
        <v>0.81967213114754101</v>
      </c>
      <c r="I588" s="294">
        <v>251</v>
      </c>
      <c r="J588" s="294">
        <v>195</v>
      </c>
      <c r="K588" s="307">
        <f t="shared" si="38"/>
        <v>0.28717948717948716</v>
      </c>
      <c r="L588" s="308">
        <v>17019.66</v>
      </c>
      <c r="M588" s="308">
        <v>13851.329999999998</v>
      </c>
      <c r="N588" s="307">
        <f t="shared" si="39"/>
        <v>0.22873832332346442</v>
      </c>
    </row>
    <row r="589" spans="1:14">
      <c r="A589" s="309" t="s">
        <v>2473</v>
      </c>
      <c r="B589" s="155" t="s">
        <v>1856</v>
      </c>
      <c r="C589" s="310">
        <v>183</v>
      </c>
      <c r="D589" s="154">
        <v>504</v>
      </c>
      <c r="E589" s="304">
        <f t="shared" si="36"/>
        <v>321</v>
      </c>
      <c r="F589" s="305">
        <v>36</v>
      </c>
      <c r="G589" s="306">
        <v>49</v>
      </c>
      <c r="H589" s="307">
        <f t="shared" si="37"/>
        <v>0.3611111111111111</v>
      </c>
      <c r="I589" s="294">
        <v>111</v>
      </c>
      <c r="J589" s="294">
        <v>96</v>
      </c>
      <c r="K589" s="307">
        <f t="shared" si="38"/>
        <v>0.15625</v>
      </c>
      <c r="L589" s="308">
        <v>9371.1200000000008</v>
      </c>
      <c r="M589" s="308">
        <v>4407.01</v>
      </c>
      <c r="N589" s="307">
        <f t="shared" si="39"/>
        <v>1.1264122386833704</v>
      </c>
    </row>
    <row r="590" spans="1:14">
      <c r="A590" s="300" t="s">
        <v>2474</v>
      </c>
      <c r="B590" s="301" t="s">
        <v>1855</v>
      </c>
      <c r="C590" s="302">
        <v>551</v>
      </c>
      <c r="D590" s="303">
        <v>642</v>
      </c>
      <c r="E590" s="304">
        <f t="shared" si="36"/>
        <v>91</v>
      </c>
      <c r="F590" s="305">
        <v>12</v>
      </c>
      <c r="G590" s="306">
        <v>23</v>
      </c>
      <c r="H590" s="307">
        <f t="shared" si="37"/>
        <v>0.91666666666666663</v>
      </c>
      <c r="I590" s="294">
        <v>159</v>
      </c>
      <c r="J590" s="294">
        <v>146</v>
      </c>
      <c r="K590" s="307">
        <f t="shared" si="38"/>
        <v>8.9041095890410954E-2</v>
      </c>
      <c r="L590" s="308">
        <v>28859.260000000002</v>
      </c>
      <c r="M590" s="308">
        <v>66793.179999999993</v>
      </c>
      <c r="N590" s="307">
        <f t="shared" si="39"/>
        <v>-0.56793103727057159</v>
      </c>
    </row>
    <row r="591" spans="1:14">
      <c r="A591" s="309" t="s">
        <v>2475</v>
      </c>
      <c r="B591" s="155" t="s">
        <v>1855</v>
      </c>
      <c r="C591" s="310">
        <v>663</v>
      </c>
      <c r="D591" s="154">
        <v>616</v>
      </c>
      <c r="E591" s="304">
        <f t="shared" si="36"/>
        <v>-47</v>
      </c>
      <c r="F591" s="305">
        <v>28</v>
      </c>
      <c r="G591" s="306">
        <v>42</v>
      </c>
      <c r="H591" s="307">
        <f t="shared" si="37"/>
        <v>0.5</v>
      </c>
      <c r="I591" s="294">
        <v>118</v>
      </c>
      <c r="J591" s="294">
        <v>106</v>
      </c>
      <c r="K591" s="307">
        <f t="shared" si="38"/>
        <v>0.11320754716981132</v>
      </c>
      <c r="L591" s="308">
        <v>10661.970000000001</v>
      </c>
      <c r="M591" s="308">
        <v>8955.9599999999991</v>
      </c>
      <c r="N591" s="307">
        <f t="shared" si="39"/>
        <v>0.19048879182131254</v>
      </c>
    </row>
    <row r="592" spans="1:14">
      <c r="A592" s="300" t="s">
        <v>2476</v>
      </c>
      <c r="B592" s="301" t="s">
        <v>1860</v>
      </c>
      <c r="C592" s="302">
        <v>286</v>
      </c>
      <c r="D592" s="303">
        <v>261</v>
      </c>
      <c r="E592" s="304">
        <f t="shared" si="36"/>
        <v>-25</v>
      </c>
      <c r="F592" s="305">
        <v>119</v>
      </c>
      <c r="G592" s="306">
        <v>161</v>
      </c>
      <c r="H592" s="307">
        <f t="shared" si="37"/>
        <v>0.35294117647058826</v>
      </c>
      <c r="I592" s="294">
        <v>325</v>
      </c>
      <c r="J592" s="294">
        <v>272</v>
      </c>
      <c r="K592" s="307">
        <f t="shared" si="38"/>
        <v>0.19485294117647059</v>
      </c>
      <c r="L592" s="308">
        <v>17579.650000000001</v>
      </c>
      <c r="M592" s="308">
        <v>14785.55</v>
      </c>
      <c r="N592" s="307">
        <f t="shared" si="39"/>
        <v>0.18897504658264336</v>
      </c>
    </row>
    <row r="593" spans="1:14">
      <c r="A593" s="309" t="s">
        <v>2477</v>
      </c>
      <c r="B593" s="155" t="s">
        <v>1859</v>
      </c>
      <c r="C593" s="310">
        <v>514</v>
      </c>
      <c r="D593" s="154">
        <v>378</v>
      </c>
      <c r="E593" s="304">
        <f t="shared" si="36"/>
        <v>-136</v>
      </c>
      <c r="F593" s="305">
        <v>61</v>
      </c>
      <c r="G593" s="306">
        <v>73</v>
      </c>
      <c r="H593" s="307">
        <f t="shared" si="37"/>
        <v>0.19672131147540983</v>
      </c>
      <c r="I593" s="294">
        <v>189</v>
      </c>
      <c r="J593" s="294">
        <v>174</v>
      </c>
      <c r="K593" s="307">
        <f t="shared" si="38"/>
        <v>8.6206896551724144E-2</v>
      </c>
      <c r="L593" s="308">
        <v>34991.42</v>
      </c>
      <c r="M593" s="308">
        <v>17919.47</v>
      </c>
      <c r="N593" s="307">
        <f t="shared" si="39"/>
        <v>0.95270395832019561</v>
      </c>
    </row>
    <row r="594" spans="1:14">
      <c r="A594" s="300" t="s">
        <v>2478</v>
      </c>
      <c r="B594" s="301" t="s">
        <v>1858</v>
      </c>
      <c r="C594" s="302">
        <v>615</v>
      </c>
      <c r="D594" s="303">
        <v>510</v>
      </c>
      <c r="E594" s="304">
        <f t="shared" si="36"/>
        <v>-105</v>
      </c>
      <c r="F594" s="305">
        <v>20</v>
      </c>
      <c r="G594" s="306">
        <v>27</v>
      </c>
      <c r="H594" s="307">
        <f t="shared" si="37"/>
        <v>0.35</v>
      </c>
      <c r="I594" s="294">
        <v>98</v>
      </c>
      <c r="J594" s="294">
        <v>89</v>
      </c>
      <c r="K594" s="307">
        <f t="shared" si="38"/>
        <v>0.10112359550561797</v>
      </c>
      <c r="L594" s="308">
        <v>2823.63</v>
      </c>
      <c r="M594" s="308">
        <v>118.16999999999999</v>
      </c>
      <c r="N594" s="307">
        <f t="shared" si="39"/>
        <v>22.894643310484899</v>
      </c>
    </row>
    <row r="595" spans="1:14">
      <c r="A595" s="309" t="s">
        <v>2479</v>
      </c>
      <c r="B595" s="155" t="s">
        <v>1860</v>
      </c>
      <c r="C595" s="310">
        <v>510</v>
      </c>
      <c r="D595" s="154">
        <v>463</v>
      </c>
      <c r="E595" s="304">
        <f t="shared" si="36"/>
        <v>-47</v>
      </c>
      <c r="F595" s="305">
        <v>64</v>
      </c>
      <c r="G595" s="306">
        <v>96</v>
      </c>
      <c r="H595" s="307">
        <f t="shared" si="37"/>
        <v>0.5</v>
      </c>
      <c r="I595" s="294">
        <v>182</v>
      </c>
      <c r="J595" s="294">
        <v>153</v>
      </c>
      <c r="K595" s="307">
        <f t="shared" si="38"/>
        <v>0.18954248366013071</v>
      </c>
      <c r="L595" s="308">
        <v>13091.97</v>
      </c>
      <c r="M595" s="308">
        <v>11932.949999999999</v>
      </c>
      <c r="N595" s="307">
        <f t="shared" si="39"/>
        <v>9.7127701029502383E-2</v>
      </c>
    </row>
    <row r="596" spans="1:14">
      <c r="A596" s="300" t="s">
        <v>2480</v>
      </c>
      <c r="B596" s="301" t="s">
        <v>1861</v>
      </c>
      <c r="C596" s="302">
        <v>229</v>
      </c>
      <c r="D596" s="303">
        <v>251</v>
      </c>
      <c r="E596" s="304">
        <f t="shared" si="36"/>
        <v>22</v>
      </c>
      <c r="F596" s="305">
        <v>24</v>
      </c>
      <c r="G596" s="306">
        <v>32</v>
      </c>
      <c r="H596" s="307">
        <f t="shared" si="37"/>
        <v>0.33333333333333331</v>
      </c>
      <c r="I596" s="294">
        <v>224</v>
      </c>
      <c r="J596" s="294">
        <v>177</v>
      </c>
      <c r="K596" s="307">
        <f t="shared" si="38"/>
        <v>0.2655367231638418</v>
      </c>
      <c r="L596" s="308">
        <v>136634.78</v>
      </c>
      <c r="M596" s="308">
        <v>100676.07999999999</v>
      </c>
      <c r="N596" s="307">
        <f t="shared" si="39"/>
        <v>0.35717222998750064</v>
      </c>
    </row>
    <row r="597" spans="1:14">
      <c r="A597" s="309" t="s">
        <v>2481</v>
      </c>
      <c r="B597" s="155" t="s">
        <v>1856</v>
      </c>
      <c r="C597" s="310">
        <v>504</v>
      </c>
      <c r="D597" s="154">
        <v>540</v>
      </c>
      <c r="E597" s="304">
        <f t="shared" si="36"/>
        <v>36</v>
      </c>
      <c r="F597" s="305">
        <v>78</v>
      </c>
      <c r="G597" s="306">
        <v>112</v>
      </c>
      <c r="H597" s="307">
        <f t="shared" si="37"/>
        <v>0.4358974358974359</v>
      </c>
      <c r="I597" s="294">
        <v>301</v>
      </c>
      <c r="J597" s="294">
        <v>259</v>
      </c>
      <c r="K597" s="307">
        <f t="shared" si="38"/>
        <v>0.16216216216216217</v>
      </c>
      <c r="L597" s="308">
        <v>29486.620000000006</v>
      </c>
      <c r="M597" s="308">
        <v>44511.30000000001</v>
      </c>
      <c r="N597" s="307">
        <f t="shared" si="39"/>
        <v>-0.3375475441067774</v>
      </c>
    </row>
    <row r="598" spans="1:14">
      <c r="A598" s="300" t="s">
        <v>2482</v>
      </c>
      <c r="B598" s="301" t="s">
        <v>1860</v>
      </c>
      <c r="C598" s="302">
        <v>732</v>
      </c>
      <c r="D598" s="303">
        <v>729</v>
      </c>
      <c r="E598" s="304">
        <f t="shared" si="36"/>
        <v>-3</v>
      </c>
      <c r="F598" s="305">
        <v>40</v>
      </c>
      <c r="G598" s="306">
        <v>100</v>
      </c>
      <c r="H598" s="307">
        <f t="shared" si="37"/>
        <v>1.5</v>
      </c>
      <c r="I598" s="294">
        <v>186</v>
      </c>
      <c r="J598" s="294">
        <v>122</v>
      </c>
      <c r="K598" s="307">
        <f t="shared" si="38"/>
        <v>0.52459016393442626</v>
      </c>
      <c r="L598" s="308">
        <v>9513.8799999999992</v>
      </c>
      <c r="M598" s="308">
        <v>13519.720000000001</v>
      </c>
      <c r="N598" s="307">
        <f t="shared" si="39"/>
        <v>-0.29629607713769229</v>
      </c>
    </row>
    <row r="599" spans="1:14">
      <c r="A599" s="309" t="s">
        <v>2483</v>
      </c>
      <c r="B599" s="155" t="s">
        <v>1860</v>
      </c>
      <c r="C599" s="310">
        <v>450</v>
      </c>
      <c r="D599" s="154">
        <v>492</v>
      </c>
      <c r="E599" s="304">
        <f t="shared" si="36"/>
        <v>42</v>
      </c>
      <c r="F599" s="305">
        <v>78</v>
      </c>
      <c r="G599" s="306">
        <v>111</v>
      </c>
      <c r="H599" s="307">
        <f t="shared" si="37"/>
        <v>0.42307692307692307</v>
      </c>
      <c r="I599" s="294">
        <v>342</v>
      </c>
      <c r="J599" s="294">
        <v>299</v>
      </c>
      <c r="K599" s="307">
        <f t="shared" si="38"/>
        <v>0.14381270903010032</v>
      </c>
      <c r="L599" s="308">
        <v>36680.700000000004</v>
      </c>
      <c r="M599" s="308">
        <v>26439.739999999998</v>
      </c>
      <c r="N599" s="307">
        <f t="shared" si="39"/>
        <v>0.38733209933229323</v>
      </c>
    </row>
    <row r="600" spans="1:14">
      <c r="A600" s="300" t="s">
        <v>2484</v>
      </c>
      <c r="B600" s="301" t="s">
        <v>1856</v>
      </c>
      <c r="C600" s="302">
        <v>329</v>
      </c>
      <c r="D600" s="303">
        <v>322</v>
      </c>
      <c r="E600" s="304">
        <f t="shared" si="36"/>
        <v>-7</v>
      </c>
      <c r="F600" s="305">
        <v>158</v>
      </c>
      <c r="G600" s="306">
        <v>233</v>
      </c>
      <c r="H600" s="307">
        <f t="shared" si="37"/>
        <v>0.47468354430379744</v>
      </c>
      <c r="I600" s="294">
        <v>558</v>
      </c>
      <c r="J600" s="294">
        <v>493</v>
      </c>
      <c r="K600" s="307">
        <f t="shared" si="38"/>
        <v>0.13184584178498987</v>
      </c>
      <c r="L600" s="308">
        <v>83317.41</v>
      </c>
      <c r="M600" s="308">
        <v>120391.06999999999</v>
      </c>
      <c r="N600" s="307">
        <f t="shared" si="39"/>
        <v>-0.30794360412279742</v>
      </c>
    </row>
    <row r="601" spans="1:14">
      <c r="A601" s="309" t="s">
        <v>2009</v>
      </c>
      <c r="B601" s="155" t="s">
        <v>1858</v>
      </c>
      <c r="C601" s="310">
        <v>163</v>
      </c>
      <c r="D601" s="154">
        <v>94</v>
      </c>
      <c r="E601" s="304">
        <f t="shared" si="36"/>
        <v>-69</v>
      </c>
      <c r="F601" s="305">
        <v>653</v>
      </c>
      <c r="G601" s="306">
        <v>903</v>
      </c>
      <c r="H601" s="307">
        <f t="shared" si="37"/>
        <v>0.38284839203675347</v>
      </c>
      <c r="I601" s="295">
        <v>2327</v>
      </c>
      <c r="J601" s="295">
        <v>2057</v>
      </c>
      <c r="K601" s="307">
        <f t="shared" si="38"/>
        <v>0.13125911521633446</v>
      </c>
      <c r="L601" s="308">
        <v>587159.50999999989</v>
      </c>
      <c r="M601" s="308">
        <v>566842.1</v>
      </c>
      <c r="N601" s="307">
        <f t="shared" si="39"/>
        <v>3.5843156321663329E-2</v>
      </c>
    </row>
    <row r="602" spans="1:14">
      <c r="A602" s="300" t="s">
        <v>2485</v>
      </c>
      <c r="B602" s="301" t="s">
        <v>1856</v>
      </c>
      <c r="C602" s="302">
        <v>518</v>
      </c>
      <c r="D602" s="303">
        <v>131</v>
      </c>
      <c r="E602" s="304">
        <f t="shared" si="36"/>
        <v>-387</v>
      </c>
      <c r="F602" s="305">
        <v>153</v>
      </c>
      <c r="G602" s="306">
        <v>200</v>
      </c>
      <c r="H602" s="307">
        <f t="shared" si="37"/>
        <v>0.30718954248366015</v>
      </c>
      <c r="I602" s="294">
        <v>566</v>
      </c>
      <c r="J602" s="294">
        <v>515</v>
      </c>
      <c r="K602" s="307">
        <f t="shared" si="38"/>
        <v>9.9029126213592236E-2</v>
      </c>
      <c r="L602" s="308">
        <v>34563.480000000003</v>
      </c>
      <c r="M602" s="308">
        <v>33422.939999999995</v>
      </c>
      <c r="N602" s="307">
        <f t="shared" si="39"/>
        <v>3.4124466608862307E-2</v>
      </c>
    </row>
    <row r="603" spans="1:14">
      <c r="A603" s="309" t="s">
        <v>2486</v>
      </c>
      <c r="B603" s="155" t="s">
        <v>1855</v>
      </c>
      <c r="C603" s="310">
        <v>342</v>
      </c>
      <c r="D603" s="154">
        <v>330</v>
      </c>
      <c r="E603" s="304">
        <f t="shared" si="36"/>
        <v>-12</v>
      </c>
      <c r="F603" s="305">
        <v>354</v>
      </c>
      <c r="G603" s="306">
        <v>499</v>
      </c>
      <c r="H603" s="307">
        <f t="shared" si="37"/>
        <v>0.4096045197740113</v>
      </c>
      <c r="I603" s="295">
        <v>1141</v>
      </c>
      <c r="J603" s="294">
        <v>984</v>
      </c>
      <c r="K603" s="307">
        <f t="shared" si="38"/>
        <v>0.15955284552845528</v>
      </c>
      <c r="L603" s="308">
        <v>254655.95999999996</v>
      </c>
      <c r="M603" s="308">
        <v>276806.08</v>
      </c>
      <c r="N603" s="307">
        <f t="shared" si="39"/>
        <v>-8.0020352154114724E-2</v>
      </c>
    </row>
    <row r="604" spans="1:14">
      <c r="A604" s="300" t="s">
        <v>2487</v>
      </c>
      <c r="B604" s="301" t="s">
        <v>1860</v>
      </c>
      <c r="C604" s="302">
        <v>77</v>
      </c>
      <c r="D604" s="303">
        <v>69</v>
      </c>
      <c r="E604" s="304">
        <f t="shared" si="36"/>
        <v>-8</v>
      </c>
      <c r="F604" s="305">
        <v>551</v>
      </c>
      <c r="G604" s="306">
        <v>752</v>
      </c>
      <c r="H604" s="307">
        <f t="shared" si="37"/>
        <v>0.36479128856624321</v>
      </c>
      <c r="I604" s="295">
        <v>1809</v>
      </c>
      <c r="J604" s="295">
        <v>1595</v>
      </c>
      <c r="K604" s="307">
        <f t="shared" si="38"/>
        <v>0.1341692789968652</v>
      </c>
      <c r="L604" s="308">
        <v>419752.16</v>
      </c>
      <c r="M604" s="308">
        <v>329633.76</v>
      </c>
      <c r="N604" s="307">
        <f t="shared" si="39"/>
        <v>0.27338947321415125</v>
      </c>
    </row>
    <row r="605" spans="1:14">
      <c r="A605" s="309" t="s">
        <v>2488</v>
      </c>
      <c r="B605" s="155" t="s">
        <v>1861</v>
      </c>
      <c r="C605" s="310">
        <v>263</v>
      </c>
      <c r="D605" s="154">
        <v>200</v>
      </c>
      <c r="E605" s="304">
        <f t="shared" si="36"/>
        <v>-63</v>
      </c>
      <c r="F605" s="305">
        <v>96</v>
      </c>
      <c r="G605" s="306">
        <v>138</v>
      </c>
      <c r="H605" s="307">
        <f t="shared" si="37"/>
        <v>0.4375</v>
      </c>
      <c r="I605" s="294">
        <v>488</v>
      </c>
      <c r="J605" s="294">
        <v>425</v>
      </c>
      <c r="K605" s="307">
        <f t="shared" si="38"/>
        <v>0.14823529411764705</v>
      </c>
      <c r="L605" s="308">
        <v>33469.759999999995</v>
      </c>
      <c r="M605" s="308">
        <v>14866.930000000002</v>
      </c>
      <c r="N605" s="307">
        <f t="shared" si="39"/>
        <v>1.2512892708851115</v>
      </c>
    </row>
    <row r="606" spans="1:14">
      <c r="A606" s="300" t="s">
        <v>2489</v>
      </c>
      <c r="B606" s="301" t="s">
        <v>1860</v>
      </c>
      <c r="C606" s="302">
        <v>376</v>
      </c>
      <c r="D606" s="303">
        <v>339</v>
      </c>
      <c r="E606" s="304">
        <f t="shared" si="36"/>
        <v>-37</v>
      </c>
      <c r="F606" s="305">
        <v>154</v>
      </c>
      <c r="G606" s="306">
        <v>209</v>
      </c>
      <c r="H606" s="307">
        <f t="shared" si="37"/>
        <v>0.35714285714285715</v>
      </c>
      <c r="I606" s="294">
        <v>667</v>
      </c>
      <c r="J606" s="294">
        <v>629</v>
      </c>
      <c r="K606" s="307">
        <f t="shared" si="38"/>
        <v>6.0413354531001592E-2</v>
      </c>
      <c r="L606" s="308">
        <v>96718.690000000031</v>
      </c>
      <c r="M606" s="308">
        <v>96419.439999999988</v>
      </c>
      <c r="N606" s="307">
        <f t="shared" si="39"/>
        <v>3.1036272353380575E-3</v>
      </c>
    </row>
    <row r="607" spans="1:14">
      <c r="A607" s="309" t="s">
        <v>1895</v>
      </c>
      <c r="B607" s="155" t="s">
        <v>1860</v>
      </c>
      <c r="C607" s="310">
        <v>18</v>
      </c>
      <c r="D607" s="154">
        <v>21</v>
      </c>
      <c r="E607" s="304">
        <f t="shared" si="36"/>
        <v>3</v>
      </c>
      <c r="F607" s="305">
        <v>1842</v>
      </c>
      <c r="G607" s="305">
        <v>2694</v>
      </c>
      <c r="H607" s="307">
        <f t="shared" si="37"/>
        <v>0.46254071661237783</v>
      </c>
      <c r="I607" s="295">
        <v>8449</v>
      </c>
      <c r="J607" s="295">
        <v>7507</v>
      </c>
      <c r="K607" s="307">
        <f t="shared" si="38"/>
        <v>0.12548288264286667</v>
      </c>
      <c r="L607" s="308">
        <v>3635080.62</v>
      </c>
      <c r="M607" s="308">
        <v>3282589.7000000007</v>
      </c>
      <c r="N607" s="307">
        <f t="shared" si="39"/>
        <v>0.10738196126064717</v>
      </c>
    </row>
    <row r="608" spans="1:14">
      <c r="A608" s="300" t="s">
        <v>2490</v>
      </c>
      <c r="B608" s="301" t="s">
        <v>1859</v>
      </c>
      <c r="C608" s="302">
        <v>458</v>
      </c>
      <c r="D608" s="303">
        <v>402</v>
      </c>
      <c r="E608" s="304">
        <f t="shared" si="36"/>
        <v>-56</v>
      </c>
      <c r="F608" s="305">
        <v>43</v>
      </c>
      <c r="G608" s="306">
        <v>69</v>
      </c>
      <c r="H608" s="307">
        <f t="shared" si="37"/>
        <v>0.60465116279069764</v>
      </c>
      <c r="I608" s="294">
        <v>221</v>
      </c>
      <c r="J608" s="294">
        <v>190</v>
      </c>
      <c r="K608" s="307">
        <f t="shared" si="38"/>
        <v>0.16315789473684211</v>
      </c>
      <c r="L608" s="308">
        <v>4416.6200000000008</v>
      </c>
      <c r="M608" s="308">
        <v>4295.4799999999996</v>
      </c>
      <c r="N608" s="307">
        <f t="shared" si="39"/>
        <v>2.8201737640496813E-2</v>
      </c>
    </row>
    <row r="609" spans="1:14">
      <c r="A609" s="309" t="s">
        <v>2491</v>
      </c>
      <c r="B609" s="155" t="s">
        <v>1855</v>
      </c>
      <c r="C609" s="310">
        <v>182</v>
      </c>
      <c r="D609" s="154">
        <v>165</v>
      </c>
      <c r="E609" s="304">
        <f t="shared" si="36"/>
        <v>-17</v>
      </c>
      <c r="F609" s="305">
        <v>538</v>
      </c>
      <c r="G609" s="306">
        <v>796</v>
      </c>
      <c r="H609" s="307">
        <f t="shared" si="37"/>
        <v>0.4795539033457249</v>
      </c>
      <c r="I609" s="295">
        <v>1680</v>
      </c>
      <c r="J609" s="295">
        <v>1451</v>
      </c>
      <c r="K609" s="307">
        <f t="shared" si="38"/>
        <v>0.1578221915920055</v>
      </c>
      <c r="L609" s="308">
        <v>350074.31</v>
      </c>
      <c r="M609" s="308">
        <v>289746.21999999997</v>
      </c>
      <c r="N609" s="307">
        <f t="shared" si="39"/>
        <v>0.20821010192988895</v>
      </c>
    </row>
    <row r="610" spans="1:14">
      <c r="A610" s="300" t="s">
        <v>1876</v>
      </c>
      <c r="B610" s="301" t="s">
        <v>1856</v>
      </c>
      <c r="C610" s="302">
        <v>174</v>
      </c>
      <c r="D610" s="303">
        <v>184</v>
      </c>
      <c r="E610" s="304">
        <f t="shared" si="36"/>
        <v>10</v>
      </c>
      <c r="F610" s="305">
        <v>916</v>
      </c>
      <c r="G610" s="305">
        <v>1413</v>
      </c>
      <c r="H610" s="307">
        <f t="shared" si="37"/>
        <v>0.54257641921397382</v>
      </c>
      <c r="I610" s="295">
        <v>3325</v>
      </c>
      <c r="J610" s="295">
        <v>2816</v>
      </c>
      <c r="K610" s="307">
        <f t="shared" si="38"/>
        <v>0.18075284090909091</v>
      </c>
      <c r="L610" s="308">
        <v>881457.87</v>
      </c>
      <c r="M610" s="308">
        <v>894771.41999999993</v>
      </c>
      <c r="N610" s="307">
        <f t="shared" si="39"/>
        <v>-1.4879274977289653E-2</v>
      </c>
    </row>
    <row r="611" spans="1:14">
      <c r="A611" s="309" t="s">
        <v>2492</v>
      </c>
      <c r="B611" s="155" t="s">
        <v>1858</v>
      </c>
      <c r="C611" s="310">
        <v>772</v>
      </c>
      <c r="D611" s="154">
        <v>623</v>
      </c>
      <c r="E611" s="304">
        <f t="shared" si="36"/>
        <v>-149</v>
      </c>
      <c r="F611" s="305">
        <v>2</v>
      </c>
      <c r="G611" s="306">
        <v>21</v>
      </c>
      <c r="H611" s="307">
        <f t="shared" si="37"/>
        <v>9.5</v>
      </c>
      <c r="I611" s="294">
        <v>86</v>
      </c>
      <c r="J611" s="294">
        <v>57</v>
      </c>
      <c r="K611" s="307">
        <f t="shared" si="38"/>
        <v>0.50877192982456143</v>
      </c>
      <c r="L611" s="308">
        <v>2399.15</v>
      </c>
      <c r="M611" s="308">
        <v>3342.3100000000004</v>
      </c>
      <c r="N611" s="307">
        <f t="shared" si="39"/>
        <v>-0.28218806753413067</v>
      </c>
    </row>
    <row r="612" spans="1:14">
      <c r="A612" s="300" t="s">
        <v>2493</v>
      </c>
      <c r="B612" s="301" t="s">
        <v>1886</v>
      </c>
      <c r="C612" s="302">
        <v>740</v>
      </c>
      <c r="D612" s="303">
        <v>649</v>
      </c>
      <c r="E612" s="304">
        <f t="shared" si="36"/>
        <v>-91</v>
      </c>
      <c r="F612" s="305">
        <v>70</v>
      </c>
      <c r="G612" s="306">
        <v>121</v>
      </c>
      <c r="H612" s="307">
        <f t="shared" si="37"/>
        <v>0.72857142857142854</v>
      </c>
      <c r="I612" s="294">
        <v>223</v>
      </c>
      <c r="J612" s="294">
        <v>172</v>
      </c>
      <c r="K612" s="307">
        <f t="shared" si="38"/>
        <v>0.29651162790697677</v>
      </c>
      <c r="L612" s="308">
        <v>15254.47</v>
      </c>
      <c r="M612" s="308">
        <v>8578.31</v>
      </c>
      <c r="N612" s="307">
        <f t="shared" si="39"/>
        <v>0.77826051984598366</v>
      </c>
    </row>
    <row r="613" spans="1:14">
      <c r="A613" s="309" t="s">
        <v>2494</v>
      </c>
      <c r="B613" s="155" t="s">
        <v>1858</v>
      </c>
      <c r="C613" s="310">
        <v>589</v>
      </c>
      <c r="D613" s="154">
        <v>526</v>
      </c>
      <c r="E613" s="304">
        <f t="shared" si="36"/>
        <v>-63</v>
      </c>
      <c r="F613" s="305">
        <v>206</v>
      </c>
      <c r="G613" s="306">
        <v>349</v>
      </c>
      <c r="H613" s="307">
        <f t="shared" si="37"/>
        <v>0.69417475728155342</v>
      </c>
      <c r="I613" s="294">
        <v>939</v>
      </c>
      <c r="J613" s="294">
        <v>779</v>
      </c>
      <c r="K613" s="307">
        <f t="shared" si="38"/>
        <v>0.20539152759948653</v>
      </c>
      <c r="L613" s="308">
        <v>136456.53</v>
      </c>
      <c r="M613" s="308">
        <v>111841.19</v>
      </c>
      <c r="N613" s="307">
        <f t="shared" si="39"/>
        <v>0.22009189995206593</v>
      </c>
    </row>
    <row r="614" spans="1:14">
      <c r="A614" s="300" t="s">
        <v>2495</v>
      </c>
      <c r="B614" s="301" t="s">
        <v>1856</v>
      </c>
      <c r="C614" s="302">
        <v>573</v>
      </c>
      <c r="D614" s="303">
        <v>678</v>
      </c>
      <c r="E614" s="304">
        <f t="shared" si="36"/>
        <v>105</v>
      </c>
      <c r="F614" s="305">
        <v>81</v>
      </c>
      <c r="G614" s="306">
        <v>109</v>
      </c>
      <c r="H614" s="307">
        <f t="shared" si="37"/>
        <v>0.34567901234567899</v>
      </c>
      <c r="I614" s="294">
        <v>272</v>
      </c>
      <c r="J614" s="294">
        <v>246</v>
      </c>
      <c r="K614" s="307">
        <f t="shared" si="38"/>
        <v>0.10569105691056911</v>
      </c>
      <c r="L614" s="308">
        <v>6810.9100000000008</v>
      </c>
      <c r="M614" s="308">
        <v>13857.63</v>
      </c>
      <c r="N614" s="307">
        <f t="shared" si="39"/>
        <v>-0.50850830914088474</v>
      </c>
    </row>
    <row r="615" spans="1:14">
      <c r="A615" s="309" t="s">
        <v>2496</v>
      </c>
      <c r="B615" s="155" t="s">
        <v>1886</v>
      </c>
      <c r="C615" s="310">
        <v>484</v>
      </c>
      <c r="D615" s="154">
        <v>588</v>
      </c>
      <c r="E615" s="304">
        <f t="shared" si="36"/>
        <v>104</v>
      </c>
      <c r="F615" s="305">
        <v>126</v>
      </c>
      <c r="G615" s="306">
        <v>175</v>
      </c>
      <c r="H615" s="307">
        <f t="shared" si="37"/>
        <v>0.3888888888888889</v>
      </c>
      <c r="I615" s="294">
        <v>337</v>
      </c>
      <c r="J615" s="294">
        <v>281</v>
      </c>
      <c r="K615" s="307">
        <f t="shared" si="38"/>
        <v>0.199288256227758</v>
      </c>
      <c r="L615" s="308">
        <v>27273.78</v>
      </c>
      <c r="M615" s="308">
        <v>34327.589999999997</v>
      </c>
      <c r="N615" s="307">
        <f t="shared" si="39"/>
        <v>-0.20548515057421737</v>
      </c>
    </row>
    <row r="616" spans="1:14">
      <c r="A616" s="300" t="s">
        <v>1985</v>
      </c>
      <c r="B616" s="301" t="s">
        <v>1860</v>
      </c>
      <c r="C616" s="302">
        <v>29</v>
      </c>
      <c r="D616" s="303">
        <v>30</v>
      </c>
      <c r="E616" s="304">
        <f t="shared" si="36"/>
        <v>1</v>
      </c>
      <c r="F616" s="305">
        <v>1952</v>
      </c>
      <c r="G616" s="305">
        <v>2744</v>
      </c>
      <c r="H616" s="307">
        <f t="shared" si="37"/>
        <v>0.40573770491803279</v>
      </c>
      <c r="I616" s="295">
        <v>8093</v>
      </c>
      <c r="J616" s="295">
        <v>7199</v>
      </c>
      <c r="K616" s="307">
        <f t="shared" si="38"/>
        <v>0.12418391443256008</v>
      </c>
      <c r="L616" s="308">
        <v>4338608.5599999996</v>
      </c>
      <c r="M616" s="308">
        <v>3813480.72</v>
      </c>
      <c r="N616" s="307">
        <f t="shared" si="39"/>
        <v>0.13770302738019333</v>
      </c>
    </row>
    <row r="617" spans="1:14">
      <c r="A617" s="309" t="s">
        <v>2497</v>
      </c>
      <c r="B617" s="155" t="s">
        <v>1860</v>
      </c>
      <c r="C617" s="310">
        <v>319</v>
      </c>
      <c r="D617" s="154">
        <v>295</v>
      </c>
      <c r="E617" s="304">
        <f t="shared" si="36"/>
        <v>-24</v>
      </c>
      <c r="F617" s="305">
        <v>160</v>
      </c>
      <c r="G617" s="306">
        <v>218</v>
      </c>
      <c r="H617" s="307">
        <f t="shared" si="37"/>
        <v>0.36249999999999999</v>
      </c>
      <c r="I617" s="294">
        <v>370</v>
      </c>
      <c r="J617" s="294">
        <v>316</v>
      </c>
      <c r="K617" s="307">
        <f t="shared" si="38"/>
        <v>0.17088607594936708</v>
      </c>
      <c r="L617" s="308">
        <v>80623.56</v>
      </c>
      <c r="M617" s="308">
        <v>75665.430000000022</v>
      </c>
      <c r="N617" s="307">
        <f t="shared" si="39"/>
        <v>6.5527018084744565E-2</v>
      </c>
    </row>
    <row r="618" spans="1:14">
      <c r="A618" s="300" t="s">
        <v>2498</v>
      </c>
      <c r="B618" s="301" t="s">
        <v>1855</v>
      </c>
      <c r="C618" s="302">
        <v>616</v>
      </c>
      <c r="D618" s="303">
        <v>602</v>
      </c>
      <c r="E618" s="304">
        <f t="shared" si="36"/>
        <v>-14</v>
      </c>
      <c r="F618" s="305">
        <v>146</v>
      </c>
      <c r="G618" s="306">
        <v>201</v>
      </c>
      <c r="H618" s="307">
        <f t="shared" si="37"/>
        <v>0.37671232876712329</v>
      </c>
      <c r="I618" s="294">
        <v>432</v>
      </c>
      <c r="J618" s="294">
        <v>367</v>
      </c>
      <c r="K618" s="307">
        <f t="shared" si="38"/>
        <v>0.17711171662125341</v>
      </c>
      <c r="L618" s="308">
        <v>22086.06</v>
      </c>
      <c r="M618" s="308">
        <v>17247.419999999998</v>
      </c>
      <c r="N618" s="307">
        <f t="shared" si="39"/>
        <v>0.28054282901442673</v>
      </c>
    </row>
    <row r="619" spans="1:14">
      <c r="A619" s="309" t="s">
        <v>2499</v>
      </c>
      <c r="B619" s="155" t="s">
        <v>1861</v>
      </c>
      <c r="C619" s="310">
        <v>76</v>
      </c>
      <c r="D619" s="154">
        <v>80</v>
      </c>
      <c r="E619" s="304">
        <f t="shared" si="36"/>
        <v>4</v>
      </c>
      <c r="F619" s="305">
        <v>230</v>
      </c>
      <c r="G619" s="306">
        <v>338</v>
      </c>
      <c r="H619" s="307">
        <f t="shared" si="37"/>
        <v>0.46956521739130436</v>
      </c>
      <c r="I619" s="295">
        <v>1110</v>
      </c>
      <c r="J619" s="294">
        <v>979</v>
      </c>
      <c r="K619" s="307">
        <f t="shared" si="38"/>
        <v>0.13381001021450459</v>
      </c>
      <c r="L619" s="308">
        <v>423557.65</v>
      </c>
      <c r="M619" s="308">
        <v>343323.57999999996</v>
      </c>
      <c r="N619" s="307">
        <f t="shared" si="39"/>
        <v>0.23369810486072665</v>
      </c>
    </row>
    <row r="620" spans="1:14">
      <c r="A620" s="300" t="s">
        <v>2500</v>
      </c>
      <c r="B620" s="301" t="s">
        <v>1860</v>
      </c>
      <c r="C620" s="302">
        <v>243</v>
      </c>
      <c r="D620" s="303">
        <v>219</v>
      </c>
      <c r="E620" s="304">
        <f t="shared" si="36"/>
        <v>-24</v>
      </c>
      <c r="F620" s="305">
        <v>132</v>
      </c>
      <c r="G620" s="306">
        <v>177</v>
      </c>
      <c r="H620" s="307">
        <f t="shared" si="37"/>
        <v>0.34090909090909088</v>
      </c>
      <c r="I620" s="294">
        <v>514</v>
      </c>
      <c r="J620" s="294">
        <v>475</v>
      </c>
      <c r="K620" s="307">
        <f t="shared" si="38"/>
        <v>8.2105263157894737E-2</v>
      </c>
      <c r="L620" s="308">
        <v>63769.490000000005</v>
      </c>
      <c r="M620" s="308">
        <v>63121.32</v>
      </c>
      <c r="N620" s="307">
        <f t="shared" si="39"/>
        <v>1.0268638235068683E-2</v>
      </c>
    </row>
    <row r="621" spans="1:14">
      <c r="A621" s="309" t="s">
        <v>2501</v>
      </c>
      <c r="B621" s="155" t="s">
        <v>1861</v>
      </c>
      <c r="C621" s="310">
        <v>475</v>
      </c>
      <c r="D621" s="154">
        <v>460</v>
      </c>
      <c r="E621" s="304">
        <f t="shared" si="36"/>
        <v>-15</v>
      </c>
      <c r="F621" s="305">
        <v>19</v>
      </c>
      <c r="G621" s="306">
        <v>30</v>
      </c>
      <c r="H621" s="307">
        <f t="shared" si="37"/>
        <v>0.57894736842105265</v>
      </c>
      <c r="I621" s="294">
        <v>82</v>
      </c>
      <c r="J621" s="294">
        <v>70</v>
      </c>
      <c r="K621" s="307">
        <f t="shared" si="38"/>
        <v>0.17142857142857143</v>
      </c>
      <c r="L621" s="308">
        <v>4368.76</v>
      </c>
      <c r="M621" s="308">
        <v>2195.3000000000002</v>
      </c>
      <c r="N621" s="307">
        <f t="shared" si="39"/>
        <v>0.99005147360269663</v>
      </c>
    </row>
    <row r="622" spans="1:14">
      <c r="A622" s="300" t="s">
        <v>2502</v>
      </c>
      <c r="B622" s="301" t="s">
        <v>1856</v>
      </c>
      <c r="C622" s="302">
        <v>837</v>
      </c>
      <c r="D622" s="303">
        <v>790</v>
      </c>
      <c r="E622" s="304">
        <f t="shared" si="36"/>
        <v>-47</v>
      </c>
      <c r="F622" s="305">
        <v>33</v>
      </c>
      <c r="G622" s="306">
        <v>45</v>
      </c>
      <c r="H622" s="307">
        <f t="shared" si="37"/>
        <v>0.36363636363636365</v>
      </c>
      <c r="I622" s="294">
        <v>119</v>
      </c>
      <c r="J622" s="294">
        <v>113</v>
      </c>
      <c r="K622" s="307">
        <f t="shared" si="38"/>
        <v>5.3097345132743362E-2</v>
      </c>
      <c r="L622" s="308">
        <v>3969.3999999999996</v>
      </c>
      <c r="M622" s="308">
        <v>5505.5999999999995</v>
      </c>
      <c r="N622" s="307">
        <f t="shared" si="39"/>
        <v>-0.27902499273467013</v>
      </c>
    </row>
    <row r="623" spans="1:14">
      <c r="A623" s="309" t="s">
        <v>2503</v>
      </c>
      <c r="B623" s="155" t="s">
        <v>1855</v>
      </c>
      <c r="C623" s="310">
        <v>786</v>
      </c>
      <c r="D623" s="154">
        <v>792</v>
      </c>
      <c r="E623" s="304">
        <f t="shared" si="36"/>
        <v>6</v>
      </c>
      <c r="F623" s="305">
        <v>14</v>
      </c>
      <c r="G623" s="306">
        <v>16</v>
      </c>
      <c r="H623" s="307">
        <f t="shared" si="37"/>
        <v>0.14285714285714285</v>
      </c>
      <c r="I623" s="294">
        <v>71</v>
      </c>
      <c r="J623" s="294">
        <v>69</v>
      </c>
      <c r="K623" s="307">
        <f t="shared" si="38"/>
        <v>2.8985507246376812E-2</v>
      </c>
      <c r="L623" s="308">
        <v>4917</v>
      </c>
      <c r="M623" s="308">
        <v>4965.5499999999993</v>
      </c>
      <c r="N623" s="307">
        <f t="shared" si="39"/>
        <v>-9.7773660520988175E-3</v>
      </c>
    </row>
    <row r="624" spans="1:14">
      <c r="A624" s="300" t="s">
        <v>2504</v>
      </c>
      <c r="B624" s="301" t="s">
        <v>1886</v>
      </c>
      <c r="C624" s="302">
        <v>812</v>
      </c>
      <c r="D624" s="303">
        <v>794</v>
      </c>
      <c r="E624" s="304">
        <f t="shared" si="36"/>
        <v>-18</v>
      </c>
      <c r="F624" s="305">
        <v>61</v>
      </c>
      <c r="G624" s="306">
        <v>84</v>
      </c>
      <c r="H624" s="307">
        <f t="shared" si="37"/>
        <v>0.37704918032786883</v>
      </c>
      <c r="I624" s="294">
        <v>113</v>
      </c>
      <c r="J624" s="294">
        <v>88</v>
      </c>
      <c r="K624" s="307">
        <f t="shared" si="38"/>
        <v>0.28409090909090912</v>
      </c>
      <c r="L624" s="308">
        <v>5367.61</v>
      </c>
      <c r="M624" s="308">
        <v>3811.08</v>
      </c>
      <c r="N624" s="307">
        <f t="shared" si="39"/>
        <v>0.40842228449678303</v>
      </c>
    </row>
    <row r="625" spans="1:14">
      <c r="A625" s="309" t="s">
        <v>2505</v>
      </c>
      <c r="B625" s="155" t="s">
        <v>1857</v>
      </c>
      <c r="C625" s="310">
        <v>299</v>
      </c>
      <c r="D625" s="154">
        <v>358</v>
      </c>
      <c r="E625" s="304">
        <f t="shared" si="36"/>
        <v>59</v>
      </c>
      <c r="F625" s="305">
        <v>197</v>
      </c>
      <c r="G625" s="306">
        <v>273</v>
      </c>
      <c r="H625" s="307">
        <f t="shared" si="37"/>
        <v>0.38578680203045684</v>
      </c>
      <c r="I625" s="294">
        <v>553</v>
      </c>
      <c r="J625" s="294">
        <v>476</v>
      </c>
      <c r="K625" s="307">
        <f t="shared" si="38"/>
        <v>0.16176470588235295</v>
      </c>
      <c r="L625" s="308">
        <v>95498.61</v>
      </c>
      <c r="M625" s="308">
        <v>118987.89</v>
      </c>
      <c r="N625" s="307">
        <f t="shared" si="39"/>
        <v>-0.1974089968315263</v>
      </c>
    </row>
    <row r="626" spans="1:14">
      <c r="A626" s="300" t="s">
        <v>2506</v>
      </c>
      <c r="B626" s="301" t="s">
        <v>1855</v>
      </c>
      <c r="C626" s="302">
        <v>295</v>
      </c>
      <c r="D626" s="303">
        <v>366</v>
      </c>
      <c r="E626" s="304">
        <f t="shared" si="36"/>
        <v>71</v>
      </c>
      <c r="F626" s="305">
        <v>127</v>
      </c>
      <c r="G626" s="306">
        <v>211</v>
      </c>
      <c r="H626" s="307">
        <f t="shared" si="37"/>
        <v>0.66141732283464572</v>
      </c>
      <c r="I626" s="294">
        <v>433</v>
      </c>
      <c r="J626" s="294">
        <v>340</v>
      </c>
      <c r="K626" s="307">
        <f t="shared" si="38"/>
        <v>0.27352941176470591</v>
      </c>
      <c r="L626" s="308">
        <v>164409.48000000001</v>
      </c>
      <c r="M626" s="308">
        <v>349938.53</v>
      </c>
      <c r="N626" s="307">
        <f t="shared" si="39"/>
        <v>-0.53017611407352028</v>
      </c>
    </row>
    <row r="627" spans="1:14">
      <c r="A627" s="309" t="s">
        <v>2507</v>
      </c>
      <c r="B627" s="155" t="s">
        <v>1855</v>
      </c>
      <c r="C627" s="310">
        <v>509</v>
      </c>
      <c r="D627" s="154">
        <v>423</v>
      </c>
      <c r="E627" s="304">
        <f t="shared" si="36"/>
        <v>-86</v>
      </c>
      <c r="F627" s="305">
        <v>44</v>
      </c>
      <c r="G627" s="306">
        <v>57</v>
      </c>
      <c r="H627" s="307">
        <f t="shared" si="37"/>
        <v>0.29545454545454547</v>
      </c>
      <c r="I627" s="294">
        <v>140</v>
      </c>
      <c r="J627" s="294">
        <v>131</v>
      </c>
      <c r="K627" s="307">
        <f t="shared" si="38"/>
        <v>6.8702290076335881E-2</v>
      </c>
      <c r="L627" s="308">
        <v>1991.87</v>
      </c>
      <c r="M627" s="308">
        <v>2135.61</v>
      </c>
      <c r="N627" s="307">
        <f t="shared" si="39"/>
        <v>-6.7306296561638237E-2</v>
      </c>
    </row>
    <row r="628" spans="1:14">
      <c r="A628" s="300" t="s">
        <v>2508</v>
      </c>
      <c r="B628" s="301" t="s">
        <v>1855</v>
      </c>
      <c r="C628" s="302">
        <v>112</v>
      </c>
      <c r="D628" s="303">
        <v>346</v>
      </c>
      <c r="E628" s="304">
        <f t="shared" si="36"/>
        <v>234</v>
      </c>
      <c r="F628" s="305">
        <v>5</v>
      </c>
      <c r="G628" s="306">
        <v>8</v>
      </c>
      <c r="H628" s="307">
        <f t="shared" si="37"/>
        <v>0.6</v>
      </c>
      <c r="I628" s="294">
        <v>38</v>
      </c>
      <c r="J628" s="294">
        <v>36</v>
      </c>
      <c r="K628" s="307">
        <f t="shared" si="38"/>
        <v>5.5555555555555552E-2</v>
      </c>
      <c r="L628" s="308">
        <v>11703.140000000001</v>
      </c>
      <c r="M628" s="308">
        <v>5511.0199999999995</v>
      </c>
      <c r="N628" s="307">
        <f t="shared" si="39"/>
        <v>1.1235887367492774</v>
      </c>
    </row>
    <row r="629" spans="1:14">
      <c r="A629" s="309" t="s">
        <v>2509</v>
      </c>
      <c r="B629" s="155" t="s">
        <v>1855</v>
      </c>
      <c r="C629" s="310">
        <v>395</v>
      </c>
      <c r="D629" s="154">
        <v>440</v>
      </c>
      <c r="E629" s="304">
        <f t="shared" si="36"/>
        <v>45</v>
      </c>
      <c r="F629" s="305">
        <v>180</v>
      </c>
      <c r="G629" s="306">
        <v>235</v>
      </c>
      <c r="H629" s="307">
        <f t="shared" si="37"/>
        <v>0.30555555555555558</v>
      </c>
      <c r="I629" s="294">
        <v>494</v>
      </c>
      <c r="J629" s="294">
        <v>432</v>
      </c>
      <c r="K629" s="307">
        <f t="shared" si="38"/>
        <v>0.14351851851851852</v>
      </c>
      <c r="L629" s="308">
        <v>49110.31</v>
      </c>
      <c r="M629" s="308">
        <v>127013.28</v>
      </c>
      <c r="N629" s="307">
        <f t="shared" si="39"/>
        <v>-0.61334507698722529</v>
      </c>
    </row>
    <row r="630" spans="1:14">
      <c r="A630" s="300" t="s">
        <v>2510</v>
      </c>
      <c r="B630" s="301" t="s">
        <v>1856</v>
      </c>
      <c r="C630" s="302">
        <v>371</v>
      </c>
      <c r="D630" s="303">
        <v>351</v>
      </c>
      <c r="E630" s="304">
        <f t="shared" si="36"/>
        <v>-20</v>
      </c>
      <c r="F630" s="305">
        <v>305</v>
      </c>
      <c r="G630" s="306">
        <v>454</v>
      </c>
      <c r="H630" s="307">
        <f t="shared" si="37"/>
        <v>0.4885245901639344</v>
      </c>
      <c r="I630" s="294">
        <v>832</v>
      </c>
      <c r="J630" s="294">
        <v>674</v>
      </c>
      <c r="K630" s="307">
        <f t="shared" si="38"/>
        <v>0.23442136498516319</v>
      </c>
      <c r="L630" s="308">
        <v>101499.47</v>
      </c>
      <c r="M630" s="308">
        <v>125254.36000000002</v>
      </c>
      <c r="N630" s="307">
        <f t="shared" si="39"/>
        <v>-0.18965319849943754</v>
      </c>
    </row>
    <row r="631" spans="1:14">
      <c r="A631" s="309" t="s">
        <v>2511</v>
      </c>
      <c r="B631" s="155" t="s">
        <v>1856</v>
      </c>
      <c r="C631" s="310">
        <v>112</v>
      </c>
      <c r="D631" s="154">
        <v>384</v>
      </c>
      <c r="E631" s="304">
        <f t="shared" si="36"/>
        <v>272</v>
      </c>
      <c r="F631" s="305">
        <v>108</v>
      </c>
      <c r="G631" s="306">
        <v>158</v>
      </c>
      <c r="H631" s="307">
        <f t="shared" si="37"/>
        <v>0.46296296296296297</v>
      </c>
      <c r="I631" s="294">
        <v>459</v>
      </c>
      <c r="J631" s="294">
        <v>410</v>
      </c>
      <c r="K631" s="307">
        <f t="shared" si="38"/>
        <v>0.11951219512195121</v>
      </c>
      <c r="L631" s="308">
        <v>14175.159999999998</v>
      </c>
      <c r="M631" s="308">
        <v>8880.77</v>
      </c>
      <c r="N631" s="307">
        <f t="shared" si="39"/>
        <v>0.59616339574158517</v>
      </c>
    </row>
    <row r="632" spans="1:14">
      <c r="A632" s="300" t="s">
        <v>2512</v>
      </c>
      <c r="B632" s="301" t="s">
        <v>1856</v>
      </c>
      <c r="C632" s="302">
        <v>611</v>
      </c>
      <c r="D632" s="303">
        <v>755</v>
      </c>
      <c r="E632" s="304">
        <f t="shared" si="36"/>
        <v>144</v>
      </c>
      <c r="F632" s="305">
        <v>78</v>
      </c>
      <c r="G632" s="306">
        <v>98</v>
      </c>
      <c r="H632" s="307">
        <f t="shared" si="37"/>
        <v>0.25641025641025639</v>
      </c>
      <c r="I632" s="294">
        <v>216</v>
      </c>
      <c r="J632" s="294">
        <v>185</v>
      </c>
      <c r="K632" s="307">
        <f t="shared" si="38"/>
        <v>0.16756756756756758</v>
      </c>
      <c r="L632" s="308">
        <v>13436.85</v>
      </c>
      <c r="M632" s="308">
        <v>12769.17</v>
      </c>
      <c r="N632" s="307">
        <f t="shared" si="39"/>
        <v>5.2288441613667941E-2</v>
      </c>
    </row>
    <row r="633" spans="1:14">
      <c r="A633" s="309" t="s">
        <v>2513</v>
      </c>
      <c r="B633" s="155" t="s">
        <v>1855</v>
      </c>
      <c r="C633" s="310">
        <v>497</v>
      </c>
      <c r="D633" s="154">
        <v>443</v>
      </c>
      <c r="E633" s="304">
        <f t="shared" si="36"/>
        <v>-54</v>
      </c>
      <c r="F633" s="305">
        <v>104</v>
      </c>
      <c r="G633" s="306">
        <v>176</v>
      </c>
      <c r="H633" s="307">
        <f t="shared" si="37"/>
        <v>0.69230769230769229</v>
      </c>
      <c r="I633" s="294">
        <v>570</v>
      </c>
      <c r="J633" s="294">
        <v>500</v>
      </c>
      <c r="K633" s="307">
        <f t="shared" si="38"/>
        <v>0.14000000000000001</v>
      </c>
      <c r="L633" s="308">
        <v>23564.89</v>
      </c>
      <c r="M633" s="308">
        <v>15407.259999999998</v>
      </c>
      <c r="N633" s="307">
        <f t="shared" si="39"/>
        <v>0.52946662807014366</v>
      </c>
    </row>
    <row r="634" spans="1:14">
      <c r="A634" s="300" t="s">
        <v>2514</v>
      </c>
      <c r="B634" s="301" t="s">
        <v>1859</v>
      </c>
      <c r="C634" s="302">
        <v>300</v>
      </c>
      <c r="D634" s="303">
        <v>243</v>
      </c>
      <c r="E634" s="304">
        <f t="shared" si="36"/>
        <v>-57</v>
      </c>
      <c r="F634" s="305">
        <v>245</v>
      </c>
      <c r="G634" s="306">
        <v>340</v>
      </c>
      <c r="H634" s="307">
        <f t="shared" si="37"/>
        <v>0.38775510204081631</v>
      </c>
      <c r="I634" s="294">
        <v>669</v>
      </c>
      <c r="J634" s="294">
        <v>572</v>
      </c>
      <c r="K634" s="307">
        <f t="shared" si="38"/>
        <v>0.16958041958041958</v>
      </c>
      <c r="L634" s="308">
        <v>141861.79</v>
      </c>
      <c r="M634" s="308">
        <v>115618.74</v>
      </c>
      <c r="N634" s="307">
        <f t="shared" si="39"/>
        <v>0.22697920769591506</v>
      </c>
    </row>
    <row r="635" spans="1:14">
      <c r="A635" s="309" t="s">
        <v>2515</v>
      </c>
      <c r="B635" s="155" t="s">
        <v>1856</v>
      </c>
      <c r="C635" s="310">
        <v>576</v>
      </c>
      <c r="D635" s="154">
        <v>461</v>
      </c>
      <c r="E635" s="304">
        <f t="shared" si="36"/>
        <v>-115</v>
      </c>
      <c r="F635" s="305">
        <v>85</v>
      </c>
      <c r="G635" s="306">
        <v>106</v>
      </c>
      <c r="H635" s="307">
        <f t="shared" si="37"/>
        <v>0.24705882352941178</v>
      </c>
      <c r="I635" s="294">
        <v>204</v>
      </c>
      <c r="J635" s="294">
        <v>173</v>
      </c>
      <c r="K635" s="307">
        <f t="shared" si="38"/>
        <v>0.1791907514450867</v>
      </c>
      <c r="L635" s="308">
        <v>6065.04</v>
      </c>
      <c r="M635" s="308">
        <v>3883.5499999999997</v>
      </c>
      <c r="N635" s="307">
        <f t="shared" si="39"/>
        <v>0.56172574062391378</v>
      </c>
    </row>
    <row r="636" spans="1:14">
      <c r="A636" s="300" t="s">
        <v>2516</v>
      </c>
      <c r="B636" s="301" t="s">
        <v>1858</v>
      </c>
      <c r="C636" s="302">
        <v>364</v>
      </c>
      <c r="D636" s="303">
        <v>505</v>
      </c>
      <c r="E636" s="304">
        <f t="shared" si="36"/>
        <v>141</v>
      </c>
      <c r="F636" s="305">
        <v>60</v>
      </c>
      <c r="G636" s="306">
        <v>86</v>
      </c>
      <c r="H636" s="307">
        <f t="shared" si="37"/>
        <v>0.43333333333333335</v>
      </c>
      <c r="I636" s="294">
        <v>217</v>
      </c>
      <c r="J636" s="294">
        <v>193</v>
      </c>
      <c r="K636" s="307">
        <f t="shared" si="38"/>
        <v>0.12435233160621761</v>
      </c>
      <c r="L636" s="308">
        <v>7731.5</v>
      </c>
      <c r="M636" s="308">
        <v>7648.8099999999995</v>
      </c>
      <c r="N636" s="307">
        <f t="shared" si="39"/>
        <v>1.0810832011777063E-2</v>
      </c>
    </row>
    <row r="637" spans="1:14">
      <c r="A637" s="309" t="s">
        <v>2517</v>
      </c>
      <c r="B637" s="155" t="s">
        <v>1858</v>
      </c>
      <c r="C637" s="310">
        <v>112</v>
      </c>
      <c r="D637" s="154">
        <v>754</v>
      </c>
      <c r="E637" s="304">
        <f t="shared" si="36"/>
        <v>642</v>
      </c>
      <c r="F637" s="305">
        <v>37</v>
      </c>
      <c r="G637" s="306">
        <v>47</v>
      </c>
      <c r="H637" s="307">
        <f t="shared" si="37"/>
        <v>0.27027027027027029</v>
      </c>
      <c r="I637" s="294">
        <v>160</v>
      </c>
      <c r="J637" s="294">
        <v>145</v>
      </c>
      <c r="K637" s="307">
        <f t="shared" si="38"/>
        <v>0.10344827586206896</v>
      </c>
      <c r="L637" s="308">
        <v>34294.460000000006</v>
      </c>
      <c r="M637" s="308">
        <v>39304.51999999999</v>
      </c>
      <c r="N637" s="307">
        <f t="shared" si="39"/>
        <v>-0.12746778233139558</v>
      </c>
    </row>
    <row r="638" spans="1:14">
      <c r="A638" s="300" t="s">
        <v>2518</v>
      </c>
      <c r="B638" s="301" t="s">
        <v>1855</v>
      </c>
      <c r="C638" s="302">
        <v>103</v>
      </c>
      <c r="D638" s="303">
        <v>100</v>
      </c>
      <c r="E638" s="304">
        <f t="shared" si="36"/>
        <v>-3</v>
      </c>
      <c r="F638" s="305">
        <v>4944</v>
      </c>
      <c r="G638" s="305">
        <v>6437</v>
      </c>
      <c r="H638" s="307">
        <f t="shared" si="37"/>
        <v>0.30198220064724918</v>
      </c>
      <c r="I638" s="295">
        <v>9066</v>
      </c>
      <c r="J638" s="295">
        <v>8200</v>
      </c>
      <c r="K638" s="307">
        <f t="shared" si="38"/>
        <v>0.10560975609756097</v>
      </c>
      <c r="L638" s="308">
        <v>912100.97</v>
      </c>
      <c r="M638" s="308">
        <v>800399.5</v>
      </c>
      <c r="N638" s="307">
        <f t="shared" si="39"/>
        <v>0.13955714615014123</v>
      </c>
    </row>
    <row r="639" spans="1:14">
      <c r="A639" s="309" t="s">
        <v>2519</v>
      </c>
      <c r="B639" s="155" t="s">
        <v>1860</v>
      </c>
      <c r="C639" s="310">
        <v>112</v>
      </c>
      <c r="D639" s="154">
        <v>132</v>
      </c>
      <c r="E639" s="304">
        <f t="shared" si="36"/>
        <v>20</v>
      </c>
      <c r="F639" s="305">
        <v>64</v>
      </c>
      <c r="G639" s="306">
        <v>74</v>
      </c>
      <c r="H639" s="307">
        <f t="shared" si="37"/>
        <v>0.15625</v>
      </c>
      <c r="I639" s="294">
        <v>200</v>
      </c>
      <c r="J639" s="294">
        <v>180</v>
      </c>
      <c r="K639" s="307">
        <f t="shared" si="38"/>
        <v>0.1111111111111111</v>
      </c>
      <c r="L639" s="308">
        <v>20253.72</v>
      </c>
      <c r="M639" s="308">
        <v>25011.440000000002</v>
      </c>
      <c r="N639" s="307">
        <f t="shared" si="39"/>
        <v>-0.19022175452512932</v>
      </c>
    </row>
    <row r="640" spans="1:14">
      <c r="A640" s="300" t="s">
        <v>2520</v>
      </c>
      <c r="B640" s="301" t="s">
        <v>1855</v>
      </c>
      <c r="C640" s="302">
        <v>112</v>
      </c>
      <c r="D640" s="303">
        <v>133</v>
      </c>
      <c r="E640" s="304">
        <f t="shared" si="36"/>
        <v>21</v>
      </c>
      <c r="F640" s="305">
        <v>143</v>
      </c>
      <c r="G640" s="306">
        <v>226</v>
      </c>
      <c r="H640" s="307">
        <f t="shared" si="37"/>
        <v>0.58041958041958042</v>
      </c>
      <c r="I640" s="294">
        <v>793</v>
      </c>
      <c r="J640" s="294">
        <v>734</v>
      </c>
      <c r="K640" s="307">
        <f t="shared" si="38"/>
        <v>8.038147138964577E-2</v>
      </c>
      <c r="L640" s="308">
        <v>444450.89</v>
      </c>
      <c r="M640" s="308">
        <v>484739.17999999993</v>
      </c>
      <c r="N640" s="307">
        <f t="shared" si="39"/>
        <v>-8.3113335299201369E-2</v>
      </c>
    </row>
    <row r="641" spans="1:14">
      <c r="A641" s="309" t="s">
        <v>2521</v>
      </c>
      <c r="B641" s="155" t="s">
        <v>1856</v>
      </c>
      <c r="C641" s="310">
        <v>436</v>
      </c>
      <c r="D641" s="154">
        <v>436</v>
      </c>
      <c r="E641" s="304">
        <f t="shared" si="36"/>
        <v>0</v>
      </c>
      <c r="F641" s="305">
        <v>215</v>
      </c>
      <c r="G641" s="306">
        <v>285</v>
      </c>
      <c r="H641" s="307">
        <f t="shared" si="37"/>
        <v>0.32558139534883723</v>
      </c>
      <c r="I641" s="294">
        <v>633</v>
      </c>
      <c r="J641" s="294">
        <v>553</v>
      </c>
      <c r="K641" s="307">
        <f t="shared" si="38"/>
        <v>0.14466546112115733</v>
      </c>
      <c r="L641" s="308">
        <v>119970.48999999999</v>
      </c>
      <c r="M641" s="308">
        <v>125212.60999999999</v>
      </c>
      <c r="N641" s="307">
        <f t="shared" si="39"/>
        <v>-4.1865751380791405E-2</v>
      </c>
    </row>
    <row r="642" spans="1:14">
      <c r="A642" s="300" t="s">
        <v>2522</v>
      </c>
      <c r="B642" s="301" t="s">
        <v>1886</v>
      </c>
      <c r="C642" s="302">
        <v>754</v>
      </c>
      <c r="D642" s="303">
        <v>473</v>
      </c>
      <c r="E642" s="304">
        <f t="shared" si="36"/>
        <v>-281</v>
      </c>
      <c r="F642" s="305">
        <v>44</v>
      </c>
      <c r="G642" s="306">
        <v>59</v>
      </c>
      <c r="H642" s="307">
        <f t="shared" si="37"/>
        <v>0.34090909090909088</v>
      </c>
      <c r="I642" s="294">
        <v>137</v>
      </c>
      <c r="J642" s="294">
        <v>124</v>
      </c>
      <c r="K642" s="307">
        <f t="shared" si="38"/>
        <v>0.10483870967741936</v>
      </c>
      <c r="L642" s="308">
        <v>4269.2000000000007</v>
      </c>
      <c r="M642" s="308">
        <v>2056.96</v>
      </c>
      <c r="N642" s="307">
        <f t="shared" si="39"/>
        <v>1.0754900435594279</v>
      </c>
    </row>
    <row r="643" spans="1:14">
      <c r="A643" s="309" t="s">
        <v>1859</v>
      </c>
      <c r="B643" s="155" t="s">
        <v>1856</v>
      </c>
      <c r="C643" s="310">
        <v>642</v>
      </c>
      <c r="D643" s="154">
        <v>598</v>
      </c>
      <c r="E643" s="304">
        <f t="shared" ref="E643:E706" si="40">D643-C643</f>
        <v>-44</v>
      </c>
      <c r="F643" s="305">
        <v>45</v>
      </c>
      <c r="G643" s="306">
        <v>61</v>
      </c>
      <c r="H643" s="307">
        <f t="shared" ref="H643:H706" si="41">(G643-F643)/F643</f>
        <v>0.35555555555555557</v>
      </c>
      <c r="I643" s="294">
        <v>97</v>
      </c>
      <c r="J643" s="294">
        <v>83</v>
      </c>
      <c r="K643" s="307">
        <f t="shared" ref="K643:K706" si="42">(I643-J643)/J643</f>
        <v>0.16867469879518071</v>
      </c>
      <c r="L643" s="308">
        <v>9242.9499999999971</v>
      </c>
      <c r="M643" s="308">
        <v>4419.2700000000004</v>
      </c>
      <c r="N643" s="307">
        <f t="shared" ref="N643:N706" si="43">(L643-M643)/M643</f>
        <v>1.0915105888529093</v>
      </c>
    </row>
    <row r="644" spans="1:14">
      <c r="A644" s="300" t="s">
        <v>2523</v>
      </c>
      <c r="B644" s="301" t="s">
        <v>1856</v>
      </c>
      <c r="C644" s="302">
        <v>671</v>
      </c>
      <c r="D644" s="303">
        <v>763</v>
      </c>
      <c r="E644" s="304">
        <f t="shared" si="40"/>
        <v>92</v>
      </c>
      <c r="F644" s="305">
        <v>11</v>
      </c>
      <c r="G644" s="306">
        <v>19</v>
      </c>
      <c r="H644" s="307">
        <f t="shared" si="41"/>
        <v>0.72727272727272729</v>
      </c>
      <c r="I644" s="294">
        <v>88</v>
      </c>
      <c r="J644" s="294">
        <v>81</v>
      </c>
      <c r="K644" s="307">
        <f t="shared" si="42"/>
        <v>8.6419753086419748E-2</v>
      </c>
      <c r="L644" s="308">
        <v>12464.800000000003</v>
      </c>
      <c r="M644" s="308">
        <v>13606.86</v>
      </c>
      <c r="N644" s="307">
        <f t="shared" si="43"/>
        <v>-8.3932663377149289E-2</v>
      </c>
    </row>
    <row r="645" spans="1:14">
      <c r="A645" s="309" t="s">
        <v>2524</v>
      </c>
      <c r="B645" s="155" t="s">
        <v>1855</v>
      </c>
      <c r="C645" s="310">
        <v>250</v>
      </c>
      <c r="D645" s="154">
        <v>575</v>
      </c>
      <c r="E645" s="304">
        <f t="shared" si="40"/>
        <v>325</v>
      </c>
      <c r="F645" s="305">
        <v>52</v>
      </c>
      <c r="G645" s="306">
        <v>84</v>
      </c>
      <c r="H645" s="307">
        <f t="shared" si="41"/>
        <v>0.61538461538461542</v>
      </c>
      <c r="I645" s="294">
        <v>187</v>
      </c>
      <c r="J645" s="294">
        <v>152</v>
      </c>
      <c r="K645" s="307">
        <f t="shared" si="42"/>
        <v>0.23026315789473684</v>
      </c>
      <c r="L645" s="308">
        <v>11457.66</v>
      </c>
      <c r="M645" s="308">
        <v>10439.07</v>
      </c>
      <c r="N645" s="307">
        <f t="shared" si="43"/>
        <v>9.7574783960640191E-2</v>
      </c>
    </row>
    <row r="646" spans="1:14">
      <c r="A646" s="300" t="s">
        <v>2525</v>
      </c>
      <c r="B646" s="301" t="s">
        <v>1856</v>
      </c>
      <c r="C646" s="302">
        <v>392</v>
      </c>
      <c r="D646" s="303">
        <v>415</v>
      </c>
      <c r="E646" s="304">
        <f t="shared" si="40"/>
        <v>23</v>
      </c>
      <c r="F646" s="305">
        <v>83</v>
      </c>
      <c r="G646" s="306">
        <v>117</v>
      </c>
      <c r="H646" s="307">
        <f t="shared" si="41"/>
        <v>0.40963855421686746</v>
      </c>
      <c r="I646" s="294">
        <v>452</v>
      </c>
      <c r="J646" s="294">
        <v>430</v>
      </c>
      <c r="K646" s="307">
        <f t="shared" si="42"/>
        <v>5.1162790697674418E-2</v>
      </c>
      <c r="L646" s="308">
        <v>73703.569999999992</v>
      </c>
      <c r="M646" s="308">
        <v>91820.090000000011</v>
      </c>
      <c r="N646" s="307">
        <f t="shared" si="43"/>
        <v>-0.19730453324539343</v>
      </c>
    </row>
    <row r="647" spans="1:14">
      <c r="A647" s="309" t="s">
        <v>2526</v>
      </c>
      <c r="B647" s="155" t="s">
        <v>1861</v>
      </c>
      <c r="C647" s="310">
        <v>111</v>
      </c>
      <c r="D647" s="154">
        <v>206</v>
      </c>
      <c r="E647" s="304">
        <f t="shared" si="40"/>
        <v>95</v>
      </c>
      <c r="F647" s="305">
        <v>128</v>
      </c>
      <c r="G647" s="306">
        <v>180</v>
      </c>
      <c r="H647" s="307">
        <f t="shared" si="41"/>
        <v>0.40625</v>
      </c>
      <c r="I647" s="294">
        <v>469</v>
      </c>
      <c r="J647" s="294">
        <v>398</v>
      </c>
      <c r="K647" s="307">
        <f t="shared" si="42"/>
        <v>0.17839195979899497</v>
      </c>
      <c r="L647" s="308">
        <v>64673.82</v>
      </c>
      <c r="M647" s="308">
        <v>57461.18</v>
      </c>
      <c r="N647" s="307">
        <f t="shared" si="43"/>
        <v>0.12552196108746808</v>
      </c>
    </row>
    <row r="648" spans="1:14">
      <c r="A648" s="300" t="s">
        <v>2527</v>
      </c>
      <c r="B648" s="301" t="s">
        <v>1858</v>
      </c>
      <c r="C648" s="302">
        <v>343</v>
      </c>
      <c r="D648" s="303">
        <v>413</v>
      </c>
      <c r="E648" s="304">
        <f t="shared" si="40"/>
        <v>70</v>
      </c>
      <c r="F648" s="305">
        <v>177</v>
      </c>
      <c r="G648" s="306">
        <v>290</v>
      </c>
      <c r="H648" s="307">
        <f t="shared" si="41"/>
        <v>0.6384180790960452</v>
      </c>
      <c r="I648" s="294">
        <v>766</v>
      </c>
      <c r="J648" s="294">
        <v>658</v>
      </c>
      <c r="K648" s="307">
        <f t="shared" si="42"/>
        <v>0.1641337386018237</v>
      </c>
      <c r="L648" s="308">
        <v>72319.03</v>
      </c>
      <c r="M648" s="308">
        <v>106478.53</v>
      </c>
      <c r="N648" s="307">
        <f t="shared" si="43"/>
        <v>-0.32081115319679937</v>
      </c>
    </row>
    <row r="649" spans="1:14">
      <c r="A649" s="309" t="s">
        <v>2528</v>
      </c>
      <c r="B649" s="155" t="s">
        <v>1859</v>
      </c>
      <c r="C649" s="310">
        <v>332</v>
      </c>
      <c r="D649" s="154">
        <v>290</v>
      </c>
      <c r="E649" s="304">
        <f t="shared" si="40"/>
        <v>-42</v>
      </c>
      <c r="F649" s="305">
        <v>165</v>
      </c>
      <c r="G649" s="306">
        <v>225</v>
      </c>
      <c r="H649" s="307">
        <f t="shared" si="41"/>
        <v>0.36363636363636365</v>
      </c>
      <c r="I649" s="294">
        <v>516</v>
      </c>
      <c r="J649" s="294">
        <v>457</v>
      </c>
      <c r="K649" s="307">
        <f t="shared" si="42"/>
        <v>0.12910284463894967</v>
      </c>
      <c r="L649" s="308">
        <v>96580.689999999988</v>
      </c>
      <c r="M649" s="308">
        <v>81455.3</v>
      </c>
      <c r="N649" s="307">
        <f t="shared" si="43"/>
        <v>0.18568945176065871</v>
      </c>
    </row>
    <row r="650" spans="1:14">
      <c r="A650" s="300" t="s">
        <v>2529</v>
      </c>
      <c r="B650" s="301" t="s">
        <v>1856</v>
      </c>
      <c r="C650" s="302">
        <v>358</v>
      </c>
      <c r="D650" s="303">
        <v>134</v>
      </c>
      <c r="E650" s="304">
        <f t="shared" si="40"/>
        <v>-224</v>
      </c>
      <c r="F650" s="305">
        <v>253</v>
      </c>
      <c r="G650" s="306">
        <v>340</v>
      </c>
      <c r="H650" s="307">
        <f t="shared" si="41"/>
        <v>0.34387351778656128</v>
      </c>
      <c r="I650" s="294">
        <v>870</v>
      </c>
      <c r="J650" s="294">
        <v>787</v>
      </c>
      <c r="K650" s="307">
        <f t="shared" si="42"/>
        <v>0.10546378653113088</v>
      </c>
      <c r="L650" s="308">
        <v>161108.38</v>
      </c>
      <c r="M650" s="308">
        <v>200388.02</v>
      </c>
      <c r="N650" s="307">
        <f t="shared" si="43"/>
        <v>-0.19601790566122659</v>
      </c>
    </row>
    <row r="651" spans="1:14">
      <c r="A651" s="309" t="s">
        <v>2530</v>
      </c>
      <c r="B651" s="155" t="s">
        <v>1856</v>
      </c>
      <c r="C651" s="310">
        <v>112</v>
      </c>
      <c r="D651" s="154">
        <v>544</v>
      </c>
      <c r="E651" s="304">
        <f t="shared" si="40"/>
        <v>432</v>
      </c>
      <c r="F651" s="305">
        <v>64</v>
      </c>
      <c r="G651" s="306">
        <v>118</v>
      </c>
      <c r="H651" s="307">
        <f t="shared" si="41"/>
        <v>0.84375</v>
      </c>
      <c r="I651" s="294">
        <v>221</v>
      </c>
      <c r="J651" s="294">
        <v>170</v>
      </c>
      <c r="K651" s="307">
        <f t="shared" si="42"/>
        <v>0.3</v>
      </c>
      <c r="L651" s="308">
        <v>43338.05</v>
      </c>
      <c r="M651" s="308">
        <v>36541.4</v>
      </c>
      <c r="N651" s="307">
        <f t="shared" si="43"/>
        <v>0.18599862074250031</v>
      </c>
    </row>
    <row r="652" spans="1:14">
      <c r="A652" s="300" t="s">
        <v>2531</v>
      </c>
      <c r="B652" s="301" t="s">
        <v>1886</v>
      </c>
      <c r="C652" s="302">
        <v>582</v>
      </c>
      <c r="D652" s="303">
        <v>746</v>
      </c>
      <c r="E652" s="304">
        <f t="shared" si="40"/>
        <v>164</v>
      </c>
      <c r="F652" s="305">
        <v>46</v>
      </c>
      <c r="G652" s="306">
        <v>78</v>
      </c>
      <c r="H652" s="307">
        <f t="shared" si="41"/>
        <v>0.69565217391304346</v>
      </c>
      <c r="I652" s="294">
        <v>285</v>
      </c>
      <c r="J652" s="294">
        <v>254</v>
      </c>
      <c r="K652" s="307">
        <f t="shared" si="42"/>
        <v>0.12204724409448819</v>
      </c>
      <c r="L652" s="308">
        <v>17996.379999999997</v>
      </c>
      <c r="M652" s="308">
        <v>15016.059999999998</v>
      </c>
      <c r="N652" s="307">
        <f t="shared" si="43"/>
        <v>0.19847549889917862</v>
      </c>
    </row>
    <row r="653" spans="1:14">
      <c r="A653" s="309" t="s">
        <v>2532</v>
      </c>
      <c r="B653" s="155" t="s">
        <v>1855</v>
      </c>
      <c r="C653" s="310">
        <v>770</v>
      </c>
      <c r="D653" s="154">
        <v>669</v>
      </c>
      <c r="E653" s="304">
        <f t="shared" si="40"/>
        <v>-101</v>
      </c>
      <c r="F653" s="305">
        <v>24</v>
      </c>
      <c r="G653" s="306">
        <v>51</v>
      </c>
      <c r="H653" s="307">
        <f t="shared" si="41"/>
        <v>1.125</v>
      </c>
      <c r="I653" s="294">
        <v>165</v>
      </c>
      <c r="J653" s="294">
        <v>132</v>
      </c>
      <c r="K653" s="307">
        <f t="shared" si="42"/>
        <v>0.25</v>
      </c>
      <c r="L653" s="308">
        <v>6299.1100000000006</v>
      </c>
      <c r="M653" s="308">
        <v>7733.1999999999989</v>
      </c>
      <c r="N653" s="307">
        <f t="shared" si="43"/>
        <v>-0.18544586975637492</v>
      </c>
    </row>
    <row r="654" spans="1:14">
      <c r="A654" s="300" t="s">
        <v>2533</v>
      </c>
      <c r="B654" s="301" t="s">
        <v>1856</v>
      </c>
      <c r="C654" s="302">
        <v>112</v>
      </c>
      <c r="D654" s="303">
        <v>787</v>
      </c>
      <c r="E654" s="304">
        <f t="shared" si="40"/>
        <v>675</v>
      </c>
      <c r="F654" s="305">
        <v>27</v>
      </c>
      <c r="G654" s="306">
        <v>59</v>
      </c>
      <c r="H654" s="307">
        <f t="shared" si="41"/>
        <v>1.1851851851851851</v>
      </c>
      <c r="I654" s="294">
        <v>115</v>
      </c>
      <c r="J654" s="294">
        <v>82</v>
      </c>
      <c r="K654" s="307">
        <f t="shared" si="42"/>
        <v>0.40243902439024393</v>
      </c>
      <c r="L654" s="308">
        <v>2735.73</v>
      </c>
      <c r="M654" s="308">
        <v>16457.84</v>
      </c>
      <c r="N654" s="307">
        <f t="shared" si="43"/>
        <v>-0.8337734477914478</v>
      </c>
    </row>
    <row r="655" spans="1:14">
      <c r="A655" s="309" t="s">
        <v>2534</v>
      </c>
      <c r="B655" s="155" t="s">
        <v>1856</v>
      </c>
      <c r="C655" s="310">
        <v>429</v>
      </c>
      <c r="D655" s="154">
        <v>455</v>
      </c>
      <c r="E655" s="304">
        <f t="shared" si="40"/>
        <v>26</v>
      </c>
      <c r="F655" s="305">
        <v>118</v>
      </c>
      <c r="G655" s="306">
        <v>196</v>
      </c>
      <c r="H655" s="307">
        <f t="shared" si="41"/>
        <v>0.66101694915254239</v>
      </c>
      <c r="I655" s="294">
        <v>404</v>
      </c>
      <c r="J655" s="294">
        <v>313</v>
      </c>
      <c r="K655" s="307">
        <f t="shared" si="42"/>
        <v>0.29073482428115016</v>
      </c>
      <c r="L655" s="308">
        <v>33223.74</v>
      </c>
      <c r="M655" s="308">
        <v>30122.149999999994</v>
      </c>
      <c r="N655" s="307">
        <f t="shared" si="43"/>
        <v>0.10296708568279503</v>
      </c>
    </row>
    <row r="656" spans="1:14">
      <c r="A656" s="300" t="s">
        <v>2535</v>
      </c>
      <c r="B656" s="301" t="s">
        <v>1861</v>
      </c>
      <c r="C656" s="302">
        <v>361</v>
      </c>
      <c r="D656" s="303">
        <v>242</v>
      </c>
      <c r="E656" s="304">
        <f t="shared" si="40"/>
        <v>-119</v>
      </c>
      <c r="F656" s="305">
        <v>23</v>
      </c>
      <c r="G656" s="306">
        <v>51</v>
      </c>
      <c r="H656" s="307">
        <f t="shared" si="41"/>
        <v>1.2173913043478262</v>
      </c>
      <c r="I656" s="294">
        <v>123</v>
      </c>
      <c r="J656" s="294">
        <v>96</v>
      </c>
      <c r="K656" s="307">
        <f t="shared" si="42"/>
        <v>0.28125</v>
      </c>
      <c r="L656" s="308">
        <v>10969.17</v>
      </c>
      <c r="M656" s="308">
        <v>28663.119999999999</v>
      </c>
      <c r="N656" s="307">
        <f t="shared" si="43"/>
        <v>-0.61730718777299887</v>
      </c>
    </row>
    <row r="657" spans="1:14">
      <c r="A657" s="309" t="s">
        <v>2536</v>
      </c>
      <c r="B657" s="155" t="s">
        <v>1856</v>
      </c>
      <c r="C657" s="310">
        <v>112</v>
      </c>
      <c r="D657" s="154">
        <v>495</v>
      </c>
      <c r="E657" s="304">
        <f t="shared" si="40"/>
        <v>383</v>
      </c>
      <c r="F657" s="305">
        <v>68</v>
      </c>
      <c r="G657" s="306">
        <v>86</v>
      </c>
      <c r="H657" s="307">
        <f t="shared" si="41"/>
        <v>0.26470588235294118</v>
      </c>
      <c r="I657" s="294">
        <v>213</v>
      </c>
      <c r="J657" s="294">
        <v>182</v>
      </c>
      <c r="K657" s="307">
        <f t="shared" si="42"/>
        <v>0.17032967032967034</v>
      </c>
      <c r="L657" s="308">
        <v>10167.43</v>
      </c>
      <c r="M657" s="308">
        <v>14479.39</v>
      </c>
      <c r="N657" s="307">
        <f t="shared" si="43"/>
        <v>-0.29779983825285455</v>
      </c>
    </row>
    <row r="658" spans="1:14">
      <c r="A658" s="300" t="s">
        <v>2537</v>
      </c>
      <c r="B658" s="301" t="s">
        <v>1858</v>
      </c>
      <c r="C658" s="302">
        <v>651</v>
      </c>
      <c r="D658" s="303">
        <v>653</v>
      </c>
      <c r="E658" s="304">
        <f t="shared" si="40"/>
        <v>2</v>
      </c>
      <c r="F658" s="305">
        <v>12</v>
      </c>
      <c r="G658" s="306">
        <v>26</v>
      </c>
      <c r="H658" s="307">
        <f t="shared" si="41"/>
        <v>1.1666666666666667</v>
      </c>
      <c r="I658" s="294">
        <v>87</v>
      </c>
      <c r="J658" s="294">
        <v>74</v>
      </c>
      <c r="K658" s="307">
        <f t="shared" si="42"/>
        <v>0.17567567567567569</v>
      </c>
      <c r="L658" s="308">
        <v>26503.510000000002</v>
      </c>
      <c r="M658" s="308">
        <v>54070.04</v>
      </c>
      <c r="N658" s="307">
        <f t="shared" si="43"/>
        <v>-0.50983002786755838</v>
      </c>
    </row>
    <row r="659" spans="1:14">
      <c r="A659" s="309" t="s">
        <v>2538</v>
      </c>
      <c r="B659" s="155" t="s">
        <v>1886</v>
      </c>
      <c r="C659" s="310">
        <v>680</v>
      </c>
      <c r="D659" s="154">
        <v>734</v>
      </c>
      <c r="E659" s="304">
        <f t="shared" si="40"/>
        <v>54</v>
      </c>
      <c r="F659" s="305">
        <v>80</v>
      </c>
      <c r="G659" s="306">
        <v>131</v>
      </c>
      <c r="H659" s="307">
        <f t="shared" si="41"/>
        <v>0.63749999999999996</v>
      </c>
      <c r="I659" s="294">
        <v>268</v>
      </c>
      <c r="J659" s="294">
        <v>228</v>
      </c>
      <c r="K659" s="307">
        <f t="shared" si="42"/>
        <v>0.17543859649122806</v>
      </c>
      <c r="L659" s="308">
        <v>9629.4500000000007</v>
      </c>
      <c r="M659" s="308">
        <v>16369.580000000002</v>
      </c>
      <c r="N659" s="307">
        <f t="shared" si="43"/>
        <v>-0.41174727757217966</v>
      </c>
    </row>
    <row r="660" spans="1:14">
      <c r="A660" s="300" t="s">
        <v>2539</v>
      </c>
      <c r="B660" s="301" t="s">
        <v>1855</v>
      </c>
      <c r="C660" s="302">
        <v>107</v>
      </c>
      <c r="D660" s="303">
        <v>95</v>
      </c>
      <c r="E660" s="304">
        <f t="shared" si="40"/>
        <v>-12</v>
      </c>
      <c r="F660" s="305">
        <v>1718</v>
      </c>
      <c r="G660" s="305">
        <v>2568</v>
      </c>
      <c r="H660" s="307">
        <f t="shared" si="41"/>
        <v>0.49476135040745051</v>
      </c>
      <c r="I660" s="295">
        <v>4510</v>
      </c>
      <c r="J660" s="295">
        <v>3608</v>
      </c>
      <c r="K660" s="307">
        <f t="shared" si="42"/>
        <v>0.25</v>
      </c>
      <c r="L660" s="308">
        <v>1173002.4000000001</v>
      </c>
      <c r="M660" s="308">
        <v>1070186.6099999999</v>
      </c>
      <c r="N660" s="307">
        <f t="shared" si="43"/>
        <v>9.6072768094155353E-2</v>
      </c>
    </row>
    <row r="661" spans="1:14">
      <c r="A661" s="309" t="s">
        <v>2540</v>
      </c>
      <c r="B661" s="155" t="s">
        <v>1859</v>
      </c>
      <c r="C661" s="310">
        <v>284</v>
      </c>
      <c r="D661" s="154">
        <v>293</v>
      </c>
      <c r="E661" s="304">
        <f t="shared" si="40"/>
        <v>9</v>
      </c>
      <c r="F661" s="305">
        <v>117</v>
      </c>
      <c r="G661" s="306">
        <v>199</v>
      </c>
      <c r="H661" s="307">
        <f t="shared" si="41"/>
        <v>0.70085470085470081</v>
      </c>
      <c r="I661" s="294">
        <v>416</v>
      </c>
      <c r="J661" s="294">
        <v>324</v>
      </c>
      <c r="K661" s="307">
        <f t="shared" si="42"/>
        <v>0.2839506172839506</v>
      </c>
      <c r="L661" s="308">
        <v>49350.19</v>
      </c>
      <c r="M661" s="308">
        <v>40588.36</v>
      </c>
      <c r="N661" s="307">
        <f t="shared" si="43"/>
        <v>0.21587051065872093</v>
      </c>
    </row>
    <row r="662" spans="1:14">
      <c r="A662" s="300" t="s">
        <v>2541</v>
      </c>
      <c r="B662" s="301" t="s">
        <v>1861</v>
      </c>
      <c r="C662" s="302">
        <v>209</v>
      </c>
      <c r="D662" s="303">
        <v>135</v>
      </c>
      <c r="E662" s="304">
        <f t="shared" si="40"/>
        <v>-74</v>
      </c>
      <c r="F662" s="305">
        <v>222</v>
      </c>
      <c r="G662" s="306">
        <v>331</v>
      </c>
      <c r="H662" s="307">
        <f t="shared" si="41"/>
        <v>0.49099099099099097</v>
      </c>
      <c r="I662" s="295">
        <v>1345</v>
      </c>
      <c r="J662" s="295">
        <v>1236</v>
      </c>
      <c r="K662" s="307">
        <f t="shared" si="42"/>
        <v>8.8187702265372162E-2</v>
      </c>
      <c r="L662" s="308">
        <v>279029.17</v>
      </c>
      <c r="M662" s="308">
        <v>205138.88</v>
      </c>
      <c r="N662" s="307">
        <f t="shared" si="43"/>
        <v>0.36019641912834843</v>
      </c>
    </row>
    <row r="663" spans="1:14">
      <c r="A663" s="309" t="s">
        <v>1889</v>
      </c>
      <c r="B663" s="155" t="s">
        <v>1858</v>
      </c>
      <c r="C663" s="310">
        <v>346</v>
      </c>
      <c r="D663" s="154">
        <v>299</v>
      </c>
      <c r="E663" s="304">
        <f t="shared" si="40"/>
        <v>-47</v>
      </c>
      <c r="F663" s="305">
        <v>460</v>
      </c>
      <c r="G663" s="306">
        <v>694</v>
      </c>
      <c r="H663" s="307">
        <f t="shared" si="41"/>
        <v>0.50869565217391299</v>
      </c>
      <c r="I663" s="295">
        <v>1845</v>
      </c>
      <c r="J663" s="295">
        <v>1591</v>
      </c>
      <c r="K663" s="307">
        <f t="shared" si="42"/>
        <v>0.15964802011313639</v>
      </c>
      <c r="L663" s="308">
        <v>316606.45</v>
      </c>
      <c r="M663" s="308">
        <v>222486.15000000005</v>
      </c>
      <c r="N663" s="307">
        <f t="shared" si="43"/>
        <v>0.42303891725395015</v>
      </c>
    </row>
    <row r="664" spans="1:14">
      <c r="A664" s="300" t="s">
        <v>2542</v>
      </c>
      <c r="B664" s="301" t="s">
        <v>1886</v>
      </c>
      <c r="C664" s="302">
        <v>434</v>
      </c>
      <c r="D664" s="303">
        <v>328</v>
      </c>
      <c r="E664" s="304">
        <f t="shared" si="40"/>
        <v>-106</v>
      </c>
      <c r="F664" s="305">
        <v>89</v>
      </c>
      <c r="G664" s="306">
        <v>134</v>
      </c>
      <c r="H664" s="307">
        <f t="shared" si="41"/>
        <v>0.5056179775280899</v>
      </c>
      <c r="I664" s="294">
        <v>210</v>
      </c>
      <c r="J664" s="294">
        <v>164</v>
      </c>
      <c r="K664" s="307">
        <f t="shared" si="42"/>
        <v>0.28048780487804881</v>
      </c>
      <c r="L664" s="308">
        <v>18076.87</v>
      </c>
      <c r="M664" s="308">
        <v>12429.079999999998</v>
      </c>
      <c r="N664" s="307">
        <f t="shared" si="43"/>
        <v>0.45440129116555705</v>
      </c>
    </row>
    <row r="665" spans="1:14">
      <c r="A665" s="309" t="s">
        <v>2543</v>
      </c>
      <c r="B665" s="155" t="s">
        <v>1855</v>
      </c>
      <c r="C665" s="310">
        <v>59</v>
      </c>
      <c r="D665" s="154">
        <v>258</v>
      </c>
      <c r="E665" s="304">
        <f t="shared" si="40"/>
        <v>199</v>
      </c>
      <c r="F665" s="305">
        <v>328</v>
      </c>
      <c r="G665" s="306">
        <v>476</v>
      </c>
      <c r="H665" s="307">
        <f t="shared" si="41"/>
        <v>0.45121951219512196</v>
      </c>
      <c r="I665" s="295">
        <v>1018</v>
      </c>
      <c r="J665" s="294">
        <v>861</v>
      </c>
      <c r="K665" s="307">
        <f t="shared" si="42"/>
        <v>0.18234610917537747</v>
      </c>
      <c r="L665" s="308">
        <v>534734.07999999996</v>
      </c>
      <c r="M665" s="308">
        <v>496571.36000000004</v>
      </c>
      <c r="N665" s="307">
        <f t="shared" si="43"/>
        <v>7.6852438690785368E-2</v>
      </c>
    </row>
    <row r="666" spans="1:14">
      <c r="A666" s="300" t="s">
        <v>2544</v>
      </c>
      <c r="B666" s="301" t="s">
        <v>1859</v>
      </c>
      <c r="C666" s="302">
        <v>608</v>
      </c>
      <c r="D666" s="303">
        <v>664</v>
      </c>
      <c r="E666" s="304">
        <f t="shared" si="40"/>
        <v>56</v>
      </c>
      <c r="F666" s="305">
        <v>62</v>
      </c>
      <c r="G666" s="306">
        <v>93</v>
      </c>
      <c r="H666" s="307">
        <f t="shared" si="41"/>
        <v>0.5</v>
      </c>
      <c r="I666" s="294">
        <v>205</v>
      </c>
      <c r="J666" s="294">
        <v>168</v>
      </c>
      <c r="K666" s="307">
        <f t="shared" si="42"/>
        <v>0.22023809523809523</v>
      </c>
      <c r="L666" s="308">
        <v>10987.2</v>
      </c>
      <c r="M666" s="308">
        <v>10402.92</v>
      </c>
      <c r="N666" s="307">
        <f t="shared" si="43"/>
        <v>5.616499982697172E-2</v>
      </c>
    </row>
    <row r="667" spans="1:14">
      <c r="A667" s="309" t="s">
        <v>2545</v>
      </c>
      <c r="B667" s="155" t="s">
        <v>1856</v>
      </c>
      <c r="C667" s="310">
        <v>826</v>
      </c>
      <c r="D667" s="154">
        <v>798</v>
      </c>
      <c r="E667" s="304">
        <f t="shared" si="40"/>
        <v>-28</v>
      </c>
      <c r="F667" s="305">
        <v>23</v>
      </c>
      <c r="G667" s="306">
        <v>44</v>
      </c>
      <c r="H667" s="307">
        <f t="shared" si="41"/>
        <v>0.91304347826086951</v>
      </c>
      <c r="I667" s="294">
        <v>112</v>
      </c>
      <c r="J667" s="294">
        <v>89</v>
      </c>
      <c r="K667" s="307">
        <f t="shared" si="42"/>
        <v>0.25842696629213485</v>
      </c>
      <c r="L667" s="308">
        <v>30372.22</v>
      </c>
      <c r="M667" s="308">
        <v>32595.07</v>
      </c>
      <c r="N667" s="307">
        <f t="shared" si="43"/>
        <v>-6.8195895882414079E-2</v>
      </c>
    </row>
    <row r="668" spans="1:14">
      <c r="A668" s="300" t="s">
        <v>2546</v>
      </c>
      <c r="B668" s="301" t="s">
        <v>1856</v>
      </c>
      <c r="C668" s="302">
        <v>809</v>
      </c>
      <c r="D668" s="303">
        <v>835</v>
      </c>
      <c r="E668" s="304">
        <f t="shared" si="40"/>
        <v>26</v>
      </c>
      <c r="F668" s="305">
        <v>43</v>
      </c>
      <c r="G668" s="306">
        <v>80</v>
      </c>
      <c r="H668" s="307">
        <f t="shared" si="41"/>
        <v>0.86046511627906974</v>
      </c>
      <c r="I668" s="294">
        <v>161</v>
      </c>
      <c r="J668" s="294">
        <v>120</v>
      </c>
      <c r="K668" s="307">
        <f t="shared" si="42"/>
        <v>0.34166666666666667</v>
      </c>
      <c r="L668" s="308">
        <v>16368.879999999997</v>
      </c>
      <c r="M668" s="308">
        <v>10348.9</v>
      </c>
      <c r="N668" s="307">
        <f t="shared" si="43"/>
        <v>0.58170240315395816</v>
      </c>
    </row>
    <row r="669" spans="1:14">
      <c r="A669" s="309" t="s">
        <v>2547</v>
      </c>
      <c r="B669" s="155" t="s">
        <v>1855</v>
      </c>
      <c r="C669" s="310">
        <v>664</v>
      </c>
      <c r="D669" s="154">
        <v>672</v>
      </c>
      <c r="E669" s="304">
        <f t="shared" si="40"/>
        <v>8</v>
      </c>
      <c r="F669" s="305">
        <v>113</v>
      </c>
      <c r="G669" s="306">
        <v>170</v>
      </c>
      <c r="H669" s="307">
        <f t="shared" si="41"/>
        <v>0.50442477876106195</v>
      </c>
      <c r="I669" s="294">
        <v>451</v>
      </c>
      <c r="J669" s="294">
        <v>383</v>
      </c>
      <c r="K669" s="307">
        <f t="shared" si="42"/>
        <v>0.17754569190600522</v>
      </c>
      <c r="L669" s="308">
        <v>37368.31</v>
      </c>
      <c r="M669" s="308">
        <v>55409.400000000009</v>
      </c>
      <c r="N669" s="307">
        <f t="shared" si="43"/>
        <v>-0.3255961984789586</v>
      </c>
    </row>
    <row r="670" spans="1:14">
      <c r="A670" s="300" t="s">
        <v>2548</v>
      </c>
      <c r="B670" s="301" t="s">
        <v>1858</v>
      </c>
      <c r="C670" s="302">
        <v>803</v>
      </c>
      <c r="D670" s="303">
        <v>634</v>
      </c>
      <c r="E670" s="304">
        <f t="shared" si="40"/>
        <v>-169</v>
      </c>
      <c r="F670" s="305">
        <v>16</v>
      </c>
      <c r="G670" s="306">
        <v>22</v>
      </c>
      <c r="H670" s="307">
        <f t="shared" si="41"/>
        <v>0.375</v>
      </c>
      <c r="I670" s="294">
        <v>73</v>
      </c>
      <c r="J670" s="294">
        <v>61</v>
      </c>
      <c r="K670" s="307">
        <f t="shared" si="42"/>
        <v>0.19672131147540983</v>
      </c>
      <c r="L670" s="308">
        <v>4109.3099999999995</v>
      </c>
      <c r="M670" s="308">
        <v>4566.46</v>
      </c>
      <c r="N670" s="307">
        <f t="shared" si="43"/>
        <v>-0.1001103699583486</v>
      </c>
    </row>
    <row r="671" spans="1:14">
      <c r="A671" s="309" t="s">
        <v>2549</v>
      </c>
      <c r="B671" s="155" t="s">
        <v>1856</v>
      </c>
      <c r="C671" s="310">
        <v>287</v>
      </c>
      <c r="D671" s="154">
        <v>448</v>
      </c>
      <c r="E671" s="304">
        <f t="shared" si="40"/>
        <v>161</v>
      </c>
      <c r="F671" s="305">
        <v>17</v>
      </c>
      <c r="G671" s="306">
        <v>25</v>
      </c>
      <c r="H671" s="307">
        <f t="shared" si="41"/>
        <v>0.47058823529411764</v>
      </c>
      <c r="I671" s="294">
        <v>94</v>
      </c>
      <c r="J671" s="294">
        <v>85</v>
      </c>
      <c r="K671" s="307">
        <f t="shared" si="42"/>
        <v>0.10588235294117647</v>
      </c>
      <c r="L671" s="308">
        <v>11441.310000000001</v>
      </c>
      <c r="M671" s="308">
        <v>18661.39</v>
      </c>
      <c r="N671" s="307">
        <f t="shared" si="43"/>
        <v>-0.38689936816067821</v>
      </c>
    </row>
    <row r="672" spans="1:14">
      <c r="A672" s="300" t="s">
        <v>2550</v>
      </c>
      <c r="B672" s="301" t="s">
        <v>1859</v>
      </c>
      <c r="C672" s="302">
        <v>648</v>
      </c>
      <c r="D672" s="303">
        <v>512</v>
      </c>
      <c r="E672" s="304">
        <f t="shared" si="40"/>
        <v>-136</v>
      </c>
      <c r="F672" s="305">
        <v>27</v>
      </c>
      <c r="G672" s="306">
        <v>34</v>
      </c>
      <c r="H672" s="307">
        <f t="shared" si="41"/>
        <v>0.25925925925925924</v>
      </c>
      <c r="I672" s="294">
        <v>102</v>
      </c>
      <c r="J672" s="294">
        <v>92</v>
      </c>
      <c r="K672" s="307">
        <f t="shared" si="42"/>
        <v>0.10869565217391304</v>
      </c>
      <c r="L672" s="308">
        <v>3851.77</v>
      </c>
      <c r="M672" s="308">
        <v>1884.6599999999999</v>
      </c>
      <c r="N672" s="307">
        <f t="shared" si="43"/>
        <v>1.0437479439262256</v>
      </c>
    </row>
    <row r="673" spans="1:14">
      <c r="A673" s="309" t="s">
        <v>2551</v>
      </c>
      <c r="B673" s="155" t="s">
        <v>1858</v>
      </c>
      <c r="C673" s="310">
        <v>368</v>
      </c>
      <c r="D673" s="154">
        <v>217</v>
      </c>
      <c r="E673" s="304">
        <f t="shared" si="40"/>
        <v>-151</v>
      </c>
      <c r="F673" s="305">
        <v>26</v>
      </c>
      <c r="G673" s="306">
        <v>35</v>
      </c>
      <c r="H673" s="307">
        <f t="shared" si="41"/>
        <v>0.34615384615384615</v>
      </c>
      <c r="I673" s="294">
        <v>83</v>
      </c>
      <c r="J673" s="294">
        <v>72</v>
      </c>
      <c r="K673" s="307">
        <f t="shared" si="42"/>
        <v>0.15277777777777779</v>
      </c>
      <c r="L673" s="308">
        <v>2763.8399999999997</v>
      </c>
      <c r="M673" s="308">
        <v>4694.62</v>
      </c>
      <c r="N673" s="307">
        <f t="shared" si="43"/>
        <v>-0.41127503397506088</v>
      </c>
    </row>
    <row r="674" spans="1:14">
      <c r="A674" s="300" t="s">
        <v>2552</v>
      </c>
      <c r="B674" s="301" t="s">
        <v>1886</v>
      </c>
      <c r="C674" s="302">
        <v>852</v>
      </c>
      <c r="D674" s="303">
        <v>601</v>
      </c>
      <c r="E674" s="304">
        <f t="shared" si="40"/>
        <v>-251</v>
      </c>
      <c r="F674" s="305">
        <v>60</v>
      </c>
      <c r="G674" s="306">
        <v>78</v>
      </c>
      <c r="H674" s="307">
        <f t="shared" si="41"/>
        <v>0.3</v>
      </c>
      <c r="I674" s="294">
        <v>137</v>
      </c>
      <c r="J674" s="294">
        <v>117</v>
      </c>
      <c r="K674" s="307">
        <f t="shared" si="42"/>
        <v>0.17094017094017094</v>
      </c>
      <c r="L674" s="308">
        <v>1563.9699999999998</v>
      </c>
      <c r="M674" s="308">
        <v>1028.3899999999999</v>
      </c>
      <c r="N674" s="307">
        <f t="shared" si="43"/>
        <v>0.52079464016569588</v>
      </c>
    </row>
    <row r="675" spans="1:14">
      <c r="A675" s="309" t="s">
        <v>2553</v>
      </c>
      <c r="B675" s="155" t="s">
        <v>1861</v>
      </c>
      <c r="C675" s="310">
        <v>99</v>
      </c>
      <c r="D675" s="154">
        <v>32</v>
      </c>
      <c r="E675" s="304">
        <f t="shared" si="40"/>
        <v>-67</v>
      </c>
      <c r="F675" s="305">
        <v>134</v>
      </c>
      <c r="G675" s="306">
        <v>227</v>
      </c>
      <c r="H675" s="307">
        <f t="shared" si="41"/>
        <v>0.69402985074626866</v>
      </c>
      <c r="I675" s="294">
        <v>552</v>
      </c>
      <c r="J675" s="294">
        <v>464</v>
      </c>
      <c r="K675" s="307">
        <f t="shared" si="42"/>
        <v>0.18965517241379309</v>
      </c>
      <c r="L675" s="308">
        <v>209719.32</v>
      </c>
      <c r="M675" s="308">
        <v>163616.71</v>
      </c>
      <c r="N675" s="307">
        <f t="shared" si="43"/>
        <v>0.28177201460657664</v>
      </c>
    </row>
    <row r="676" spans="1:14">
      <c r="A676" s="300" t="s">
        <v>2554</v>
      </c>
      <c r="B676" s="301" t="s">
        <v>1855</v>
      </c>
      <c r="C676" s="302">
        <v>84</v>
      </c>
      <c r="D676" s="303">
        <v>58</v>
      </c>
      <c r="E676" s="304">
        <f t="shared" si="40"/>
        <v>-26</v>
      </c>
      <c r="F676" s="305">
        <v>3195</v>
      </c>
      <c r="G676" s="305">
        <v>4487</v>
      </c>
      <c r="H676" s="307">
        <f t="shared" si="41"/>
        <v>0.40438184663536775</v>
      </c>
      <c r="I676" s="295">
        <v>7619</v>
      </c>
      <c r="J676" s="295">
        <v>6185</v>
      </c>
      <c r="K676" s="307">
        <f t="shared" si="42"/>
        <v>0.2318512530315279</v>
      </c>
      <c r="L676" s="308">
        <v>1211087.1099999999</v>
      </c>
      <c r="M676" s="308">
        <v>1356731.0300000003</v>
      </c>
      <c r="N676" s="307">
        <f t="shared" si="43"/>
        <v>-0.10734914790000813</v>
      </c>
    </row>
    <row r="677" spans="1:14">
      <c r="A677" s="309" t="s">
        <v>2555</v>
      </c>
      <c r="B677" s="155" t="s">
        <v>1856</v>
      </c>
      <c r="C677" s="310">
        <v>482</v>
      </c>
      <c r="D677" s="154">
        <v>522</v>
      </c>
      <c r="E677" s="304">
        <f t="shared" si="40"/>
        <v>40</v>
      </c>
      <c r="F677" s="305">
        <v>118</v>
      </c>
      <c r="G677" s="306">
        <v>165</v>
      </c>
      <c r="H677" s="307">
        <f t="shared" si="41"/>
        <v>0.39830508474576271</v>
      </c>
      <c r="I677" s="294">
        <v>421</v>
      </c>
      <c r="J677" s="294">
        <v>374</v>
      </c>
      <c r="K677" s="307">
        <f t="shared" si="42"/>
        <v>0.12566844919786097</v>
      </c>
      <c r="L677" s="308">
        <v>24521.510000000002</v>
      </c>
      <c r="M677" s="308">
        <v>44573.62000000001</v>
      </c>
      <c r="N677" s="307">
        <f t="shared" si="43"/>
        <v>-0.44986496497255557</v>
      </c>
    </row>
    <row r="678" spans="1:14">
      <c r="A678" s="300" t="s">
        <v>2556</v>
      </c>
      <c r="B678" s="301" t="s">
        <v>1859</v>
      </c>
      <c r="C678" s="302">
        <v>218</v>
      </c>
      <c r="D678" s="303">
        <v>155</v>
      </c>
      <c r="E678" s="304">
        <f t="shared" si="40"/>
        <v>-63</v>
      </c>
      <c r="F678" s="305">
        <v>67</v>
      </c>
      <c r="G678" s="306">
        <v>104</v>
      </c>
      <c r="H678" s="307">
        <f t="shared" si="41"/>
        <v>0.55223880597014929</v>
      </c>
      <c r="I678" s="294">
        <v>352</v>
      </c>
      <c r="J678" s="294">
        <v>306</v>
      </c>
      <c r="K678" s="307">
        <f t="shared" si="42"/>
        <v>0.15032679738562091</v>
      </c>
      <c r="L678" s="308">
        <v>118319.47000000002</v>
      </c>
      <c r="M678" s="308">
        <v>94939.319999999978</v>
      </c>
      <c r="N678" s="307">
        <f t="shared" si="43"/>
        <v>0.2462641400844249</v>
      </c>
    </row>
    <row r="679" spans="1:14">
      <c r="A679" s="309" t="s">
        <v>2557</v>
      </c>
      <c r="B679" s="155" t="s">
        <v>1886</v>
      </c>
      <c r="C679" s="310">
        <v>703</v>
      </c>
      <c r="D679" s="154">
        <v>736</v>
      </c>
      <c r="E679" s="304">
        <f t="shared" si="40"/>
        <v>33</v>
      </c>
      <c r="F679" s="305">
        <v>69</v>
      </c>
      <c r="G679" s="306">
        <v>100</v>
      </c>
      <c r="H679" s="307">
        <f t="shared" si="41"/>
        <v>0.44927536231884058</v>
      </c>
      <c r="I679" s="294">
        <v>152</v>
      </c>
      <c r="J679" s="294">
        <v>124</v>
      </c>
      <c r="K679" s="307">
        <f t="shared" si="42"/>
        <v>0.22580645161290322</v>
      </c>
      <c r="L679" s="308">
        <v>2489.46</v>
      </c>
      <c r="M679" s="308">
        <v>2853.33</v>
      </c>
      <c r="N679" s="307">
        <f t="shared" si="43"/>
        <v>-0.12752468168771222</v>
      </c>
    </row>
    <row r="680" spans="1:14">
      <c r="A680" s="300" t="s">
        <v>2558</v>
      </c>
      <c r="B680" s="301" t="s">
        <v>1859</v>
      </c>
      <c r="C680" s="302">
        <v>413</v>
      </c>
      <c r="D680" s="303">
        <v>549</v>
      </c>
      <c r="E680" s="304">
        <f t="shared" si="40"/>
        <v>136</v>
      </c>
      <c r="F680" s="305">
        <v>100</v>
      </c>
      <c r="G680" s="306">
        <v>157</v>
      </c>
      <c r="H680" s="307">
        <f t="shared" si="41"/>
        <v>0.56999999999999995</v>
      </c>
      <c r="I680" s="294">
        <v>397</v>
      </c>
      <c r="J680" s="294">
        <v>341</v>
      </c>
      <c r="K680" s="307">
        <f t="shared" si="42"/>
        <v>0.16422287390029325</v>
      </c>
      <c r="L680" s="308">
        <v>31458.629999999997</v>
      </c>
      <c r="M680" s="308">
        <v>39646.92</v>
      </c>
      <c r="N680" s="307">
        <f t="shared" si="43"/>
        <v>-0.20653029289538763</v>
      </c>
    </row>
    <row r="681" spans="1:14">
      <c r="A681" s="309" t="s">
        <v>2559</v>
      </c>
      <c r="B681" s="155" t="s">
        <v>1860</v>
      </c>
      <c r="C681" s="310">
        <v>292</v>
      </c>
      <c r="D681" s="154">
        <v>268</v>
      </c>
      <c r="E681" s="304">
        <f t="shared" si="40"/>
        <v>-24</v>
      </c>
      <c r="F681" s="305">
        <v>95</v>
      </c>
      <c r="G681" s="306">
        <v>134</v>
      </c>
      <c r="H681" s="307">
        <f t="shared" si="41"/>
        <v>0.41052631578947368</v>
      </c>
      <c r="I681" s="294">
        <v>320</v>
      </c>
      <c r="J681" s="294">
        <v>288</v>
      </c>
      <c r="K681" s="307">
        <f t="shared" si="42"/>
        <v>0.1111111111111111</v>
      </c>
      <c r="L681" s="308">
        <v>24123.78</v>
      </c>
      <c r="M681" s="308">
        <v>14937.07</v>
      </c>
      <c r="N681" s="307">
        <f t="shared" si="43"/>
        <v>0.61502757903658478</v>
      </c>
    </row>
    <row r="682" spans="1:14">
      <c r="A682" s="300" t="s">
        <v>2560</v>
      </c>
      <c r="B682" s="301" t="s">
        <v>1856</v>
      </c>
      <c r="C682" s="302">
        <v>823</v>
      </c>
      <c r="D682" s="303">
        <v>820</v>
      </c>
      <c r="E682" s="304">
        <f t="shared" si="40"/>
        <v>-3</v>
      </c>
      <c r="F682" s="305">
        <v>19</v>
      </c>
      <c r="G682" s="306">
        <v>43</v>
      </c>
      <c r="H682" s="307">
        <f t="shared" si="41"/>
        <v>1.263157894736842</v>
      </c>
      <c r="I682" s="294">
        <v>94</v>
      </c>
      <c r="J682" s="294">
        <v>69</v>
      </c>
      <c r="K682" s="307">
        <f t="shared" si="42"/>
        <v>0.36231884057971014</v>
      </c>
      <c r="L682" s="308">
        <v>7213.7199999999993</v>
      </c>
      <c r="M682" s="308">
        <v>8580.82</v>
      </c>
      <c r="N682" s="307">
        <f t="shared" si="43"/>
        <v>-0.15932043790686676</v>
      </c>
    </row>
    <row r="683" spans="1:14">
      <c r="A683" s="309" t="s">
        <v>2561</v>
      </c>
      <c r="B683" s="155" t="s">
        <v>1856</v>
      </c>
      <c r="C683" s="310">
        <v>623</v>
      </c>
      <c r="D683" s="154">
        <v>583</v>
      </c>
      <c r="E683" s="304">
        <f t="shared" si="40"/>
        <v>-40</v>
      </c>
      <c r="F683" s="305">
        <v>93</v>
      </c>
      <c r="G683" s="306">
        <v>138</v>
      </c>
      <c r="H683" s="307">
        <f t="shared" si="41"/>
        <v>0.4838709677419355</v>
      </c>
      <c r="I683" s="294">
        <v>279</v>
      </c>
      <c r="J683" s="294">
        <v>233</v>
      </c>
      <c r="K683" s="307">
        <f t="shared" si="42"/>
        <v>0.19742489270386265</v>
      </c>
      <c r="L683" s="308">
        <v>2697.4400000000005</v>
      </c>
      <c r="M683" s="308">
        <v>13700.869999999999</v>
      </c>
      <c r="N683" s="307">
        <f t="shared" si="43"/>
        <v>-0.80311907200053712</v>
      </c>
    </row>
    <row r="684" spans="1:14">
      <c r="A684" s="300" t="s">
        <v>2562</v>
      </c>
      <c r="B684" s="301" t="s">
        <v>1859</v>
      </c>
      <c r="C684" s="302">
        <v>618</v>
      </c>
      <c r="D684" s="303">
        <v>577</v>
      </c>
      <c r="E684" s="304">
        <f t="shared" si="40"/>
        <v>-41</v>
      </c>
      <c r="F684" s="305">
        <v>61</v>
      </c>
      <c r="G684" s="306">
        <v>103</v>
      </c>
      <c r="H684" s="307">
        <f t="shared" si="41"/>
        <v>0.68852459016393441</v>
      </c>
      <c r="I684" s="294">
        <v>221</v>
      </c>
      <c r="J684" s="294">
        <v>170</v>
      </c>
      <c r="K684" s="307">
        <f t="shared" si="42"/>
        <v>0.3</v>
      </c>
      <c r="L684" s="308">
        <v>14041.179999999998</v>
      </c>
      <c r="M684" s="308">
        <v>8151.1600000000017</v>
      </c>
      <c r="N684" s="307">
        <f t="shared" si="43"/>
        <v>0.72259899204530342</v>
      </c>
    </row>
    <row r="685" spans="1:14">
      <c r="A685" s="309" t="s">
        <v>2563</v>
      </c>
      <c r="B685" s="155" t="s">
        <v>1859</v>
      </c>
      <c r="C685" s="310">
        <v>498</v>
      </c>
      <c r="D685" s="154">
        <v>501</v>
      </c>
      <c r="E685" s="304">
        <f t="shared" si="40"/>
        <v>3</v>
      </c>
      <c r="F685" s="305">
        <v>26</v>
      </c>
      <c r="G685" s="306">
        <v>39</v>
      </c>
      <c r="H685" s="307">
        <f t="shared" si="41"/>
        <v>0.5</v>
      </c>
      <c r="I685" s="294">
        <v>109</v>
      </c>
      <c r="J685" s="294">
        <v>94</v>
      </c>
      <c r="K685" s="307">
        <f t="shared" si="42"/>
        <v>0.15957446808510639</v>
      </c>
      <c r="L685" s="308">
        <v>6521.3799999999992</v>
      </c>
      <c r="M685" s="308">
        <v>5070.9399999999996</v>
      </c>
      <c r="N685" s="307">
        <f t="shared" si="43"/>
        <v>0.28602980906892994</v>
      </c>
    </row>
    <row r="686" spans="1:14">
      <c r="A686" s="300" t="s">
        <v>2014</v>
      </c>
      <c r="B686" s="301" t="s">
        <v>1860</v>
      </c>
      <c r="C686" s="302">
        <v>71</v>
      </c>
      <c r="D686" s="303">
        <v>53</v>
      </c>
      <c r="E686" s="304">
        <f t="shared" si="40"/>
        <v>-18</v>
      </c>
      <c r="F686" s="305">
        <v>508</v>
      </c>
      <c r="G686" s="306">
        <v>765</v>
      </c>
      <c r="H686" s="307">
        <f t="shared" si="41"/>
        <v>0.50590551181102361</v>
      </c>
      <c r="I686" s="295">
        <v>2216</v>
      </c>
      <c r="J686" s="295">
        <v>1961</v>
      </c>
      <c r="K686" s="307">
        <f t="shared" si="42"/>
        <v>0.13003569607343193</v>
      </c>
      <c r="L686" s="308">
        <v>632063.68000000005</v>
      </c>
      <c r="M686" s="308">
        <v>723281.38000000012</v>
      </c>
      <c r="N686" s="307">
        <f t="shared" si="43"/>
        <v>-0.12611647765631689</v>
      </c>
    </row>
    <row r="687" spans="1:14">
      <c r="A687" s="309" t="s">
        <v>2564</v>
      </c>
      <c r="B687" s="155" t="s">
        <v>1861</v>
      </c>
      <c r="C687" s="310">
        <v>542</v>
      </c>
      <c r="D687" s="154">
        <v>686</v>
      </c>
      <c r="E687" s="304">
        <f t="shared" si="40"/>
        <v>144</v>
      </c>
      <c r="F687" s="305">
        <v>20</v>
      </c>
      <c r="G687" s="306">
        <v>33</v>
      </c>
      <c r="H687" s="307">
        <f t="shared" si="41"/>
        <v>0.65</v>
      </c>
      <c r="I687" s="294">
        <v>82</v>
      </c>
      <c r="J687" s="294">
        <v>66</v>
      </c>
      <c r="K687" s="307">
        <f t="shared" si="42"/>
        <v>0.24242424242424243</v>
      </c>
      <c r="L687" s="308">
        <v>1869.1100000000001</v>
      </c>
      <c r="M687" s="308">
        <v>679.34</v>
      </c>
      <c r="N687" s="307">
        <f t="shared" si="43"/>
        <v>1.7513616156858125</v>
      </c>
    </row>
    <row r="688" spans="1:14">
      <c r="A688" s="300" t="s">
        <v>2565</v>
      </c>
      <c r="B688" s="301" t="s">
        <v>1861</v>
      </c>
      <c r="C688" s="302">
        <v>86</v>
      </c>
      <c r="D688" s="303">
        <v>146</v>
      </c>
      <c r="E688" s="304">
        <f t="shared" si="40"/>
        <v>60</v>
      </c>
      <c r="F688" s="305">
        <v>206</v>
      </c>
      <c r="G688" s="306">
        <v>352</v>
      </c>
      <c r="H688" s="307">
        <f t="shared" si="41"/>
        <v>0.70873786407766992</v>
      </c>
      <c r="I688" s="294">
        <v>926</v>
      </c>
      <c r="J688" s="294">
        <v>755</v>
      </c>
      <c r="K688" s="307">
        <f t="shared" si="42"/>
        <v>0.22649006622516557</v>
      </c>
      <c r="L688" s="308">
        <v>197716.29</v>
      </c>
      <c r="M688" s="308">
        <v>155450.34</v>
      </c>
      <c r="N688" s="307">
        <f t="shared" si="43"/>
        <v>0.27189358350711884</v>
      </c>
    </row>
    <row r="689" spans="1:14">
      <c r="A689" s="309" t="s">
        <v>2566</v>
      </c>
      <c r="B689" s="155" t="s">
        <v>1860</v>
      </c>
      <c r="C689" s="310">
        <v>397</v>
      </c>
      <c r="D689" s="154">
        <v>398</v>
      </c>
      <c r="E689" s="304">
        <f t="shared" si="40"/>
        <v>1</v>
      </c>
      <c r="F689" s="305">
        <v>79</v>
      </c>
      <c r="G689" s="306">
        <v>123</v>
      </c>
      <c r="H689" s="307">
        <f t="shared" si="41"/>
        <v>0.55696202531645567</v>
      </c>
      <c r="I689" s="294">
        <v>350</v>
      </c>
      <c r="J689" s="294">
        <v>316</v>
      </c>
      <c r="K689" s="307">
        <f t="shared" si="42"/>
        <v>0.10759493670886076</v>
      </c>
      <c r="L689" s="308">
        <v>35810.15</v>
      </c>
      <c r="M689" s="308">
        <v>31579.4</v>
      </c>
      <c r="N689" s="307">
        <f t="shared" si="43"/>
        <v>0.13397182973710708</v>
      </c>
    </row>
    <row r="690" spans="1:14">
      <c r="A690" s="300" t="s">
        <v>2567</v>
      </c>
      <c r="B690" s="301" t="s">
        <v>1856</v>
      </c>
      <c r="C690" s="302">
        <v>112</v>
      </c>
      <c r="D690" s="303">
        <v>810</v>
      </c>
      <c r="E690" s="304">
        <f t="shared" si="40"/>
        <v>698</v>
      </c>
      <c r="F690" s="305">
        <v>19</v>
      </c>
      <c r="G690" s="306">
        <v>33</v>
      </c>
      <c r="H690" s="307">
        <f t="shared" si="41"/>
        <v>0.73684210526315785</v>
      </c>
      <c r="I690" s="294">
        <v>139</v>
      </c>
      <c r="J690" s="294">
        <v>129</v>
      </c>
      <c r="K690" s="307">
        <f t="shared" si="42"/>
        <v>7.7519379844961239E-2</v>
      </c>
      <c r="L690" s="308">
        <v>2789.96</v>
      </c>
      <c r="M690" s="308">
        <v>5375.7200000000012</v>
      </c>
      <c r="N690" s="307">
        <f t="shared" si="43"/>
        <v>-0.48100719531523228</v>
      </c>
    </row>
    <row r="691" spans="1:14">
      <c r="A691" s="309" t="s">
        <v>2568</v>
      </c>
      <c r="B691" s="155" t="s">
        <v>1855</v>
      </c>
      <c r="C691" s="310">
        <v>508</v>
      </c>
      <c r="D691" s="154">
        <v>611</v>
      </c>
      <c r="E691" s="304">
        <f t="shared" si="40"/>
        <v>103</v>
      </c>
      <c r="F691" s="305">
        <v>22</v>
      </c>
      <c r="G691" s="306">
        <v>34</v>
      </c>
      <c r="H691" s="307">
        <f t="shared" si="41"/>
        <v>0.54545454545454541</v>
      </c>
      <c r="I691" s="294">
        <v>173</v>
      </c>
      <c r="J691" s="294">
        <v>157</v>
      </c>
      <c r="K691" s="307">
        <f t="shared" si="42"/>
        <v>0.10191082802547771</v>
      </c>
      <c r="L691" s="308">
        <v>2892.0400000000004</v>
      </c>
      <c r="M691" s="308">
        <v>5997.6100000000006</v>
      </c>
      <c r="N691" s="307">
        <f t="shared" si="43"/>
        <v>-0.51780125750090455</v>
      </c>
    </row>
    <row r="692" spans="1:14">
      <c r="A692" s="300" t="s">
        <v>2569</v>
      </c>
      <c r="B692" s="301" t="s">
        <v>1856</v>
      </c>
      <c r="C692" s="302">
        <v>605</v>
      </c>
      <c r="D692" s="303">
        <v>807</v>
      </c>
      <c r="E692" s="304">
        <f t="shared" si="40"/>
        <v>202</v>
      </c>
      <c r="F692" s="305">
        <v>53</v>
      </c>
      <c r="G692" s="306">
        <v>88</v>
      </c>
      <c r="H692" s="307">
        <f t="shared" si="41"/>
        <v>0.660377358490566</v>
      </c>
      <c r="I692" s="294">
        <v>158</v>
      </c>
      <c r="J692" s="294">
        <v>120</v>
      </c>
      <c r="K692" s="307">
        <f t="shared" si="42"/>
        <v>0.31666666666666665</v>
      </c>
      <c r="L692" s="308">
        <v>5676.54</v>
      </c>
      <c r="M692" s="308">
        <v>4786.59</v>
      </c>
      <c r="N692" s="307">
        <f t="shared" si="43"/>
        <v>0.18592567986813155</v>
      </c>
    </row>
    <row r="693" spans="1:14">
      <c r="A693" s="309" t="s">
        <v>2570</v>
      </c>
      <c r="B693" s="155" t="s">
        <v>1856</v>
      </c>
      <c r="C693" s="310">
        <v>112</v>
      </c>
      <c r="D693" s="154">
        <v>136</v>
      </c>
      <c r="E693" s="304">
        <f t="shared" si="40"/>
        <v>24</v>
      </c>
      <c r="F693" s="305">
        <v>9</v>
      </c>
      <c r="G693" s="306">
        <v>16</v>
      </c>
      <c r="H693" s="307">
        <f t="shared" si="41"/>
        <v>0.77777777777777779</v>
      </c>
      <c r="I693" s="294">
        <v>52</v>
      </c>
      <c r="J693" s="294">
        <v>44</v>
      </c>
      <c r="K693" s="307">
        <f t="shared" si="42"/>
        <v>0.18181818181818182</v>
      </c>
      <c r="L693" s="308">
        <v>5247.86</v>
      </c>
      <c r="M693" s="308">
        <v>5819.93</v>
      </c>
      <c r="N693" s="307">
        <f t="shared" si="43"/>
        <v>-9.8294996675217849E-2</v>
      </c>
    </row>
    <row r="694" spans="1:14">
      <c r="A694" s="300" t="s">
        <v>2571</v>
      </c>
      <c r="B694" s="301" t="s">
        <v>1860</v>
      </c>
      <c r="C694" s="302">
        <v>112</v>
      </c>
      <c r="D694" s="303">
        <v>137</v>
      </c>
      <c r="E694" s="304">
        <f t="shared" si="40"/>
        <v>25</v>
      </c>
      <c r="F694" s="305">
        <v>46</v>
      </c>
      <c r="G694" s="306">
        <v>63</v>
      </c>
      <c r="H694" s="307">
        <f t="shared" si="41"/>
        <v>0.36956521739130432</v>
      </c>
      <c r="I694" s="294">
        <v>156</v>
      </c>
      <c r="J694" s="294">
        <v>133</v>
      </c>
      <c r="K694" s="307">
        <f t="shared" si="42"/>
        <v>0.17293233082706766</v>
      </c>
      <c r="L694" s="308">
        <v>6174.04</v>
      </c>
      <c r="M694" s="308">
        <v>12379.39</v>
      </c>
      <c r="N694" s="307">
        <f t="shared" si="43"/>
        <v>-0.50126460189072319</v>
      </c>
    </row>
    <row r="695" spans="1:14">
      <c r="A695" s="309" t="s">
        <v>2572</v>
      </c>
      <c r="B695" s="155" t="s">
        <v>1856</v>
      </c>
      <c r="C695" s="310">
        <v>543</v>
      </c>
      <c r="D695" s="154">
        <v>717</v>
      </c>
      <c r="E695" s="304">
        <f t="shared" si="40"/>
        <v>174</v>
      </c>
      <c r="F695" s="305">
        <v>70</v>
      </c>
      <c r="G695" s="306">
        <v>92</v>
      </c>
      <c r="H695" s="307">
        <f t="shared" si="41"/>
        <v>0.31428571428571428</v>
      </c>
      <c r="I695" s="294">
        <v>247</v>
      </c>
      <c r="J695" s="294">
        <v>229</v>
      </c>
      <c r="K695" s="307">
        <f t="shared" si="42"/>
        <v>7.8602620087336247E-2</v>
      </c>
      <c r="L695" s="308">
        <v>6872.22</v>
      </c>
      <c r="M695" s="308">
        <v>4308.74</v>
      </c>
      <c r="N695" s="307">
        <f t="shared" si="43"/>
        <v>0.59494887136378627</v>
      </c>
    </row>
    <row r="696" spans="1:14">
      <c r="A696" s="300" t="s">
        <v>2573</v>
      </c>
      <c r="B696" s="301" t="s">
        <v>1859</v>
      </c>
      <c r="C696" s="302">
        <v>95</v>
      </c>
      <c r="D696" s="303">
        <v>57</v>
      </c>
      <c r="E696" s="304">
        <f t="shared" si="40"/>
        <v>-38</v>
      </c>
      <c r="F696" s="305">
        <v>310</v>
      </c>
      <c r="G696" s="306">
        <v>501</v>
      </c>
      <c r="H696" s="307">
        <f t="shared" si="41"/>
        <v>0.61612903225806448</v>
      </c>
      <c r="I696" s="295">
        <v>1050</v>
      </c>
      <c r="J696" s="294">
        <v>810</v>
      </c>
      <c r="K696" s="307">
        <f t="shared" si="42"/>
        <v>0.29629629629629628</v>
      </c>
      <c r="L696" s="308">
        <v>115371.62000000001</v>
      </c>
      <c r="M696" s="308">
        <v>137744.98000000001</v>
      </c>
      <c r="N696" s="307">
        <f t="shared" si="43"/>
        <v>-0.16242595555932418</v>
      </c>
    </row>
    <row r="697" spans="1:14">
      <c r="A697" s="309" t="s">
        <v>2574</v>
      </c>
      <c r="B697" s="155" t="s">
        <v>1855</v>
      </c>
      <c r="C697" s="310">
        <v>326</v>
      </c>
      <c r="D697" s="154">
        <v>367</v>
      </c>
      <c r="E697" s="304">
        <f t="shared" si="40"/>
        <v>41</v>
      </c>
      <c r="F697" s="305">
        <v>196</v>
      </c>
      <c r="G697" s="306">
        <v>274</v>
      </c>
      <c r="H697" s="307">
        <f t="shared" si="41"/>
        <v>0.39795918367346939</v>
      </c>
      <c r="I697" s="294">
        <v>444</v>
      </c>
      <c r="J697" s="294">
        <v>366</v>
      </c>
      <c r="K697" s="307">
        <f t="shared" si="42"/>
        <v>0.21311475409836064</v>
      </c>
      <c r="L697" s="308">
        <v>144632.75</v>
      </c>
      <c r="M697" s="308">
        <v>130478.08</v>
      </c>
      <c r="N697" s="307">
        <f t="shared" si="43"/>
        <v>0.10848312605458325</v>
      </c>
    </row>
    <row r="698" spans="1:14">
      <c r="A698" s="300" t="s">
        <v>2575</v>
      </c>
      <c r="B698" s="301" t="s">
        <v>1855</v>
      </c>
      <c r="C698" s="302">
        <v>773</v>
      </c>
      <c r="D698" s="303">
        <v>726</v>
      </c>
      <c r="E698" s="304">
        <f t="shared" si="40"/>
        <v>-47</v>
      </c>
      <c r="F698" s="305">
        <v>25</v>
      </c>
      <c r="G698" s="306">
        <v>42</v>
      </c>
      <c r="H698" s="307">
        <f t="shared" si="41"/>
        <v>0.68</v>
      </c>
      <c r="I698" s="294">
        <v>110</v>
      </c>
      <c r="J698" s="294">
        <v>88</v>
      </c>
      <c r="K698" s="307">
        <f t="shared" si="42"/>
        <v>0.25</v>
      </c>
      <c r="L698" s="308">
        <v>31550.649999999998</v>
      </c>
      <c r="M698" s="308">
        <v>27131.99</v>
      </c>
      <c r="N698" s="307">
        <f t="shared" si="43"/>
        <v>0.16285794001840617</v>
      </c>
    </row>
    <row r="699" spans="1:14">
      <c r="A699" s="309" t="s">
        <v>2576</v>
      </c>
      <c r="B699" s="155" t="s">
        <v>1860</v>
      </c>
      <c r="C699" s="310">
        <v>335</v>
      </c>
      <c r="D699" s="154">
        <v>309</v>
      </c>
      <c r="E699" s="304">
        <f t="shared" si="40"/>
        <v>-26</v>
      </c>
      <c r="F699" s="305">
        <v>188</v>
      </c>
      <c r="G699" s="306">
        <v>254</v>
      </c>
      <c r="H699" s="307">
        <f t="shared" si="41"/>
        <v>0.35106382978723405</v>
      </c>
      <c r="I699" s="294">
        <v>689</v>
      </c>
      <c r="J699" s="294">
        <v>599</v>
      </c>
      <c r="K699" s="307">
        <f t="shared" si="42"/>
        <v>0.15025041736227046</v>
      </c>
      <c r="L699" s="308">
        <v>99916.900000000009</v>
      </c>
      <c r="M699" s="308">
        <v>69485.23</v>
      </c>
      <c r="N699" s="307">
        <f t="shared" si="43"/>
        <v>0.43795882952391485</v>
      </c>
    </row>
    <row r="700" spans="1:14">
      <c r="A700" s="300" t="s">
        <v>2577</v>
      </c>
      <c r="B700" s="301" t="s">
        <v>1856</v>
      </c>
      <c r="C700" s="302">
        <v>112</v>
      </c>
      <c r="D700" s="303">
        <v>735</v>
      </c>
      <c r="E700" s="304">
        <f t="shared" si="40"/>
        <v>623</v>
      </c>
      <c r="F700" s="305">
        <v>57</v>
      </c>
      <c r="G700" s="306">
        <v>73</v>
      </c>
      <c r="H700" s="307">
        <f t="shared" si="41"/>
        <v>0.2807017543859649</v>
      </c>
      <c r="I700" s="294">
        <v>140</v>
      </c>
      <c r="J700" s="294">
        <v>123</v>
      </c>
      <c r="K700" s="307">
        <f t="shared" si="42"/>
        <v>0.13821138211382114</v>
      </c>
      <c r="L700" s="308">
        <v>54665.679999999993</v>
      </c>
      <c r="M700" s="308">
        <v>79656.66</v>
      </c>
      <c r="N700" s="307">
        <f t="shared" si="43"/>
        <v>-0.31373371667855532</v>
      </c>
    </row>
    <row r="701" spans="1:14">
      <c r="A701" s="309" t="s">
        <v>2578</v>
      </c>
      <c r="B701" s="155" t="s">
        <v>1856</v>
      </c>
      <c r="C701" s="310">
        <v>68</v>
      </c>
      <c r="D701" s="154">
        <v>72</v>
      </c>
      <c r="E701" s="304">
        <f t="shared" si="40"/>
        <v>4</v>
      </c>
      <c r="F701" s="305">
        <v>25</v>
      </c>
      <c r="G701" s="306">
        <v>49</v>
      </c>
      <c r="H701" s="307">
        <f t="shared" si="41"/>
        <v>0.96</v>
      </c>
      <c r="I701" s="294">
        <v>108</v>
      </c>
      <c r="J701" s="294">
        <v>88</v>
      </c>
      <c r="K701" s="307">
        <f t="shared" si="42"/>
        <v>0.22727272727272727</v>
      </c>
      <c r="L701" s="308">
        <v>9099.9199999999983</v>
      </c>
      <c r="M701" s="308">
        <v>9203.3200000000015</v>
      </c>
      <c r="N701" s="307">
        <f t="shared" si="43"/>
        <v>-1.1235076037778026E-2</v>
      </c>
    </row>
    <row r="702" spans="1:14">
      <c r="A702" s="300" t="s">
        <v>2579</v>
      </c>
      <c r="B702" s="301" t="s">
        <v>1886</v>
      </c>
      <c r="C702" s="302">
        <v>591</v>
      </c>
      <c r="D702" s="303">
        <v>674</v>
      </c>
      <c r="E702" s="304">
        <f t="shared" si="40"/>
        <v>83</v>
      </c>
      <c r="F702" s="305">
        <v>52</v>
      </c>
      <c r="G702" s="306">
        <v>68</v>
      </c>
      <c r="H702" s="307">
        <f t="shared" si="41"/>
        <v>0.30769230769230771</v>
      </c>
      <c r="I702" s="294">
        <v>96</v>
      </c>
      <c r="J702" s="294">
        <v>78</v>
      </c>
      <c r="K702" s="307">
        <f t="shared" si="42"/>
        <v>0.23076923076923078</v>
      </c>
      <c r="L702" s="308">
        <v>2433.5800000000004</v>
      </c>
      <c r="M702" s="308">
        <v>5076.6799999999994</v>
      </c>
      <c r="N702" s="307">
        <f t="shared" si="43"/>
        <v>-0.52063553345887459</v>
      </c>
    </row>
    <row r="703" spans="1:14">
      <c r="A703" s="309" t="s">
        <v>2580</v>
      </c>
      <c r="B703" s="155" t="s">
        <v>1886</v>
      </c>
      <c r="C703" s="310">
        <v>512</v>
      </c>
      <c r="D703" s="154">
        <v>597</v>
      </c>
      <c r="E703" s="304">
        <f t="shared" si="40"/>
        <v>85</v>
      </c>
      <c r="F703" s="305">
        <v>92</v>
      </c>
      <c r="G703" s="306">
        <v>122</v>
      </c>
      <c r="H703" s="307">
        <f t="shared" si="41"/>
        <v>0.32608695652173914</v>
      </c>
      <c r="I703" s="294">
        <v>305</v>
      </c>
      <c r="J703" s="294">
        <v>277</v>
      </c>
      <c r="K703" s="307">
        <f t="shared" si="42"/>
        <v>0.10108303249097472</v>
      </c>
      <c r="L703" s="308">
        <v>36422.879999999997</v>
      </c>
      <c r="M703" s="308">
        <v>1898.8</v>
      </c>
      <c r="N703" s="307">
        <f t="shared" si="43"/>
        <v>18.182051822203494</v>
      </c>
    </row>
    <row r="704" spans="1:14">
      <c r="A704" s="300" t="s">
        <v>2581</v>
      </c>
      <c r="B704" s="301" t="s">
        <v>1855</v>
      </c>
      <c r="C704" s="302">
        <v>298</v>
      </c>
      <c r="D704" s="303">
        <v>274</v>
      </c>
      <c r="E704" s="304">
        <f t="shared" si="40"/>
        <v>-24</v>
      </c>
      <c r="F704" s="305">
        <v>888</v>
      </c>
      <c r="G704" s="305">
        <v>1111</v>
      </c>
      <c r="H704" s="307">
        <f t="shared" si="41"/>
        <v>0.25112612612612611</v>
      </c>
      <c r="I704" s="295">
        <v>1962</v>
      </c>
      <c r="J704" s="295">
        <v>1746</v>
      </c>
      <c r="K704" s="307">
        <f t="shared" si="42"/>
        <v>0.12371134020618557</v>
      </c>
      <c r="L704" s="308">
        <v>175332.08000000002</v>
      </c>
      <c r="M704" s="308">
        <v>133465.49</v>
      </c>
      <c r="N704" s="307">
        <f t="shared" si="43"/>
        <v>0.31368850479625876</v>
      </c>
    </row>
    <row r="705" spans="1:14">
      <c r="A705" s="309" t="s">
        <v>2582</v>
      </c>
      <c r="B705" s="155" t="s">
        <v>1858</v>
      </c>
      <c r="C705" s="310">
        <v>816</v>
      </c>
      <c r="D705" s="154">
        <v>724</v>
      </c>
      <c r="E705" s="304">
        <f t="shared" si="40"/>
        <v>-92</v>
      </c>
      <c r="F705" s="305">
        <v>7</v>
      </c>
      <c r="G705" s="306">
        <v>13</v>
      </c>
      <c r="H705" s="307">
        <f t="shared" si="41"/>
        <v>0.8571428571428571</v>
      </c>
      <c r="I705" s="294">
        <v>64</v>
      </c>
      <c r="J705" s="294">
        <v>56</v>
      </c>
      <c r="K705" s="307">
        <f t="shared" si="42"/>
        <v>0.14285714285714285</v>
      </c>
      <c r="L705" s="308">
        <v>669.52</v>
      </c>
      <c r="M705" s="308">
        <v>1379.1</v>
      </c>
      <c r="N705" s="307">
        <f t="shared" si="43"/>
        <v>-0.51452396490464791</v>
      </c>
    </row>
    <row r="706" spans="1:14">
      <c r="A706" s="300" t="s">
        <v>2583</v>
      </c>
      <c r="B706" s="301" t="s">
        <v>1855</v>
      </c>
      <c r="C706" s="302">
        <v>280</v>
      </c>
      <c r="D706" s="303">
        <v>608</v>
      </c>
      <c r="E706" s="304">
        <f t="shared" si="40"/>
        <v>328</v>
      </c>
      <c r="F706" s="305">
        <v>6</v>
      </c>
      <c r="G706" s="306">
        <v>9</v>
      </c>
      <c r="H706" s="307">
        <f t="shared" si="41"/>
        <v>0.5</v>
      </c>
      <c r="I706" s="294">
        <v>36</v>
      </c>
      <c r="J706" s="294">
        <v>32</v>
      </c>
      <c r="K706" s="307">
        <f t="shared" si="42"/>
        <v>0.125</v>
      </c>
      <c r="L706" s="308">
        <v>45488.020000000004</v>
      </c>
      <c r="M706" s="308">
        <v>8037.3700000000008</v>
      </c>
      <c r="N706" s="307">
        <f t="shared" si="43"/>
        <v>4.6595652557988494</v>
      </c>
    </row>
    <row r="707" spans="1:14">
      <c r="A707" s="309" t="s">
        <v>2584</v>
      </c>
      <c r="B707" s="155" t="s">
        <v>1855</v>
      </c>
      <c r="C707" s="310">
        <v>806</v>
      </c>
      <c r="D707" s="154">
        <v>725</v>
      </c>
      <c r="E707" s="304">
        <f t="shared" ref="E707:E770" si="44">D707-C707</f>
        <v>-81</v>
      </c>
      <c r="F707" s="305">
        <v>28</v>
      </c>
      <c r="G707" s="306">
        <v>43</v>
      </c>
      <c r="H707" s="307">
        <f t="shared" ref="H707:H770" si="45">(G707-F707)/F707</f>
        <v>0.5357142857142857</v>
      </c>
      <c r="I707" s="294">
        <v>83</v>
      </c>
      <c r="J707" s="294">
        <v>66</v>
      </c>
      <c r="K707" s="307">
        <f t="shared" ref="K707:K770" si="46">(I707-J707)/J707</f>
        <v>0.25757575757575757</v>
      </c>
      <c r="L707" s="308">
        <v>1452.8200000000002</v>
      </c>
      <c r="M707" s="308">
        <v>8804.69</v>
      </c>
      <c r="N707" s="307">
        <f t="shared" ref="N707:N770" si="47">(L707-M707)/M707</f>
        <v>-0.83499475847531268</v>
      </c>
    </row>
    <row r="708" spans="1:14">
      <c r="A708" s="300" t="s">
        <v>2585</v>
      </c>
      <c r="B708" s="301" t="s">
        <v>1856</v>
      </c>
      <c r="C708" s="302">
        <v>166</v>
      </c>
      <c r="D708" s="303">
        <v>36</v>
      </c>
      <c r="E708" s="304">
        <f t="shared" si="44"/>
        <v>-130</v>
      </c>
      <c r="F708" s="305">
        <v>456</v>
      </c>
      <c r="G708" s="306">
        <v>637</v>
      </c>
      <c r="H708" s="307">
        <f t="shared" si="45"/>
        <v>0.39692982456140352</v>
      </c>
      <c r="I708" s="295">
        <v>1531</v>
      </c>
      <c r="J708" s="295">
        <v>1347</v>
      </c>
      <c r="K708" s="307">
        <f t="shared" si="46"/>
        <v>0.13659985152190052</v>
      </c>
      <c r="L708" s="308">
        <v>635627.21000000008</v>
      </c>
      <c r="M708" s="308">
        <v>708055.15000000014</v>
      </c>
      <c r="N708" s="307">
        <f t="shared" si="47"/>
        <v>-0.1022913822461429</v>
      </c>
    </row>
    <row r="709" spans="1:14">
      <c r="A709" s="309" t="s">
        <v>2586</v>
      </c>
      <c r="B709" s="155" t="s">
        <v>1860</v>
      </c>
      <c r="C709" s="310">
        <v>707</v>
      </c>
      <c r="D709" s="154">
        <v>660</v>
      </c>
      <c r="E709" s="304">
        <f t="shared" si="44"/>
        <v>-47</v>
      </c>
      <c r="F709" s="305">
        <v>96</v>
      </c>
      <c r="G709" s="306">
        <v>136</v>
      </c>
      <c r="H709" s="307">
        <f t="shared" si="45"/>
        <v>0.41666666666666669</v>
      </c>
      <c r="I709" s="294">
        <v>214</v>
      </c>
      <c r="J709" s="294">
        <v>170</v>
      </c>
      <c r="K709" s="307">
        <f t="shared" si="46"/>
        <v>0.25882352941176473</v>
      </c>
      <c r="L709" s="308">
        <v>34375.86</v>
      </c>
      <c r="M709" s="308">
        <v>21558.22</v>
      </c>
      <c r="N709" s="307">
        <f t="shared" si="47"/>
        <v>0.59455929107319616</v>
      </c>
    </row>
    <row r="710" spans="1:14">
      <c r="A710" s="300" t="s">
        <v>2587</v>
      </c>
      <c r="B710" s="301" t="s">
        <v>1855</v>
      </c>
      <c r="C710" s="302">
        <v>325</v>
      </c>
      <c r="D710" s="303">
        <v>283</v>
      </c>
      <c r="E710" s="304">
        <f t="shared" si="44"/>
        <v>-42</v>
      </c>
      <c r="F710" s="305">
        <v>25</v>
      </c>
      <c r="G710" s="306">
        <v>45</v>
      </c>
      <c r="H710" s="307">
        <f t="shared" si="45"/>
        <v>0.8</v>
      </c>
      <c r="I710" s="294">
        <v>212</v>
      </c>
      <c r="J710" s="294">
        <v>201</v>
      </c>
      <c r="K710" s="307">
        <f t="shared" si="46"/>
        <v>5.4726368159203981E-2</v>
      </c>
      <c r="L710" s="308">
        <v>133965.35999999999</v>
      </c>
      <c r="M710" s="308">
        <v>54940.130000000005</v>
      </c>
      <c r="N710" s="307">
        <f t="shared" si="47"/>
        <v>1.4383881144802528</v>
      </c>
    </row>
    <row r="711" spans="1:14">
      <c r="A711" s="309" t="s">
        <v>2588</v>
      </c>
      <c r="B711" s="155" t="s">
        <v>1859</v>
      </c>
      <c r="C711" s="310">
        <v>798</v>
      </c>
      <c r="D711" s="154">
        <v>827</v>
      </c>
      <c r="E711" s="304">
        <f t="shared" si="44"/>
        <v>29</v>
      </c>
      <c r="F711" s="305">
        <v>27</v>
      </c>
      <c r="G711" s="306">
        <v>57</v>
      </c>
      <c r="H711" s="307">
        <f t="shared" si="45"/>
        <v>1.1111111111111112</v>
      </c>
      <c r="I711" s="294">
        <v>115</v>
      </c>
      <c r="J711" s="294">
        <v>81</v>
      </c>
      <c r="K711" s="307">
        <f t="shared" si="46"/>
        <v>0.41975308641975306</v>
      </c>
      <c r="L711" s="308">
        <v>8007.23</v>
      </c>
      <c r="M711" s="308">
        <v>5744.88</v>
      </c>
      <c r="N711" s="307">
        <f t="shared" si="47"/>
        <v>0.39380282965005353</v>
      </c>
    </row>
    <row r="712" spans="1:14">
      <c r="A712" s="300" t="s">
        <v>2589</v>
      </c>
      <c r="B712" s="301" t="s">
        <v>1859</v>
      </c>
      <c r="C712" s="302">
        <v>267</v>
      </c>
      <c r="D712" s="303">
        <v>138</v>
      </c>
      <c r="E712" s="304">
        <f t="shared" si="44"/>
        <v>-129</v>
      </c>
      <c r="F712" s="305">
        <v>144</v>
      </c>
      <c r="G712" s="306">
        <v>239</v>
      </c>
      <c r="H712" s="307">
        <f t="shared" si="45"/>
        <v>0.65972222222222221</v>
      </c>
      <c r="I712" s="294">
        <v>561</v>
      </c>
      <c r="J712" s="294">
        <v>470</v>
      </c>
      <c r="K712" s="307">
        <f t="shared" si="46"/>
        <v>0.19361702127659575</v>
      </c>
      <c r="L712" s="308">
        <v>155707.13</v>
      </c>
      <c r="M712" s="308">
        <v>121606.04</v>
      </c>
      <c r="N712" s="307">
        <f t="shared" si="47"/>
        <v>0.28042266650570985</v>
      </c>
    </row>
    <row r="713" spans="1:14">
      <c r="A713" s="309" t="s">
        <v>2590</v>
      </c>
      <c r="B713" s="155" t="s">
        <v>1859</v>
      </c>
      <c r="C713" s="310">
        <v>688</v>
      </c>
      <c r="D713" s="154">
        <v>721</v>
      </c>
      <c r="E713" s="304">
        <f t="shared" si="44"/>
        <v>33</v>
      </c>
      <c r="F713" s="305">
        <v>42</v>
      </c>
      <c r="G713" s="306">
        <v>57</v>
      </c>
      <c r="H713" s="307">
        <f t="shared" si="45"/>
        <v>0.35714285714285715</v>
      </c>
      <c r="I713" s="294">
        <v>107</v>
      </c>
      <c r="J713" s="294">
        <v>93</v>
      </c>
      <c r="K713" s="307">
        <f t="shared" si="46"/>
        <v>0.15053763440860216</v>
      </c>
      <c r="L713" s="308">
        <v>8900.7199999999993</v>
      </c>
      <c r="M713" s="308">
        <v>6148.4700000000012</v>
      </c>
      <c r="N713" s="307">
        <f t="shared" si="47"/>
        <v>0.44763168723275831</v>
      </c>
    </row>
    <row r="714" spans="1:14">
      <c r="A714" s="300" t="s">
        <v>2591</v>
      </c>
      <c r="B714" s="301" t="s">
        <v>1858</v>
      </c>
      <c r="C714" s="302">
        <v>366</v>
      </c>
      <c r="D714" s="303">
        <v>317</v>
      </c>
      <c r="E714" s="304">
        <f t="shared" si="44"/>
        <v>-49</v>
      </c>
      <c r="F714" s="305">
        <v>374</v>
      </c>
      <c r="G714" s="306">
        <v>510</v>
      </c>
      <c r="H714" s="307">
        <f t="shared" si="45"/>
        <v>0.36363636363636365</v>
      </c>
      <c r="I714" s="295">
        <v>1326</v>
      </c>
      <c r="J714" s="295">
        <v>1138</v>
      </c>
      <c r="K714" s="307">
        <f t="shared" si="46"/>
        <v>0.16520210896309315</v>
      </c>
      <c r="L714" s="308">
        <v>169090.41999999998</v>
      </c>
      <c r="M714" s="308">
        <v>166008.78</v>
      </c>
      <c r="N714" s="307">
        <f t="shared" si="47"/>
        <v>1.8563114553338592E-2</v>
      </c>
    </row>
    <row r="715" spans="1:14">
      <c r="A715" s="309" t="s">
        <v>2592</v>
      </c>
      <c r="B715" s="155" t="s">
        <v>1860</v>
      </c>
      <c r="C715" s="310">
        <v>602</v>
      </c>
      <c r="D715" s="154">
        <v>647</v>
      </c>
      <c r="E715" s="304">
        <f t="shared" si="44"/>
        <v>45</v>
      </c>
      <c r="F715" s="305">
        <v>43</v>
      </c>
      <c r="G715" s="306">
        <v>63</v>
      </c>
      <c r="H715" s="307">
        <f t="shared" si="45"/>
        <v>0.46511627906976744</v>
      </c>
      <c r="I715" s="294">
        <v>170</v>
      </c>
      <c r="J715" s="294">
        <v>150</v>
      </c>
      <c r="K715" s="307">
        <f t="shared" si="46"/>
        <v>0.13333333333333333</v>
      </c>
      <c r="L715" s="308">
        <v>5834.869999999999</v>
      </c>
      <c r="M715" s="308">
        <v>5985.95</v>
      </c>
      <c r="N715" s="307">
        <f t="shared" si="47"/>
        <v>-2.5239101562826424E-2</v>
      </c>
    </row>
    <row r="716" spans="1:14">
      <c r="A716" s="300" t="s">
        <v>2593</v>
      </c>
      <c r="B716" s="301" t="s">
        <v>1861</v>
      </c>
      <c r="C716" s="302">
        <v>552</v>
      </c>
      <c r="D716" s="303">
        <v>350</v>
      </c>
      <c r="E716" s="304">
        <f t="shared" si="44"/>
        <v>-202</v>
      </c>
      <c r="F716" s="305">
        <v>46</v>
      </c>
      <c r="G716" s="306">
        <v>62</v>
      </c>
      <c r="H716" s="307">
        <f t="shared" si="45"/>
        <v>0.34782608695652173</v>
      </c>
      <c r="I716" s="294">
        <v>204</v>
      </c>
      <c r="J716" s="294">
        <v>190</v>
      </c>
      <c r="K716" s="307">
        <f t="shared" si="46"/>
        <v>7.3684210526315783E-2</v>
      </c>
      <c r="L716" s="308">
        <v>45483.650000000009</v>
      </c>
      <c r="M716" s="308">
        <v>64988.760000000009</v>
      </c>
      <c r="N716" s="307">
        <f t="shared" si="47"/>
        <v>-0.30013051487672632</v>
      </c>
    </row>
    <row r="717" spans="1:14">
      <c r="A717" s="309" t="s">
        <v>2594</v>
      </c>
      <c r="B717" s="155" t="s">
        <v>1856</v>
      </c>
      <c r="C717" s="310">
        <v>513</v>
      </c>
      <c r="D717" s="154">
        <v>514</v>
      </c>
      <c r="E717" s="304">
        <f t="shared" si="44"/>
        <v>1</v>
      </c>
      <c r="F717" s="305">
        <v>59</v>
      </c>
      <c r="G717" s="306">
        <v>115</v>
      </c>
      <c r="H717" s="307">
        <f t="shared" si="45"/>
        <v>0.94915254237288138</v>
      </c>
      <c r="I717" s="294">
        <v>222</v>
      </c>
      <c r="J717" s="294">
        <v>157</v>
      </c>
      <c r="K717" s="307">
        <f t="shared" si="46"/>
        <v>0.4140127388535032</v>
      </c>
      <c r="L717" s="308">
        <v>8942.2999999999993</v>
      </c>
      <c r="M717" s="308">
        <v>7249.33</v>
      </c>
      <c r="N717" s="307">
        <f t="shared" si="47"/>
        <v>0.23353468527436319</v>
      </c>
    </row>
    <row r="718" spans="1:14">
      <c r="A718" s="300" t="s">
        <v>2595</v>
      </c>
      <c r="B718" s="301" t="s">
        <v>1856</v>
      </c>
      <c r="C718" s="302">
        <v>459</v>
      </c>
      <c r="D718" s="303">
        <v>426</v>
      </c>
      <c r="E718" s="304">
        <f t="shared" si="44"/>
        <v>-33</v>
      </c>
      <c r="F718" s="305">
        <v>94</v>
      </c>
      <c r="G718" s="306">
        <v>132</v>
      </c>
      <c r="H718" s="307">
        <f t="shared" si="45"/>
        <v>0.40425531914893614</v>
      </c>
      <c r="I718" s="294">
        <v>298</v>
      </c>
      <c r="J718" s="294">
        <v>262</v>
      </c>
      <c r="K718" s="307">
        <f t="shared" si="46"/>
        <v>0.13740458015267176</v>
      </c>
      <c r="L718" s="308">
        <v>7967.7899999999991</v>
      </c>
      <c r="M718" s="308">
        <v>4416.5899999999992</v>
      </c>
      <c r="N718" s="307">
        <f t="shared" si="47"/>
        <v>0.80405924027360487</v>
      </c>
    </row>
    <row r="719" spans="1:14">
      <c r="A719" s="309" t="s">
        <v>2596</v>
      </c>
      <c r="B719" s="155" t="s">
        <v>1859</v>
      </c>
      <c r="C719" s="310">
        <v>519</v>
      </c>
      <c r="D719" s="154">
        <v>610</v>
      </c>
      <c r="E719" s="304">
        <f t="shared" si="44"/>
        <v>91</v>
      </c>
      <c r="F719" s="305">
        <v>9</v>
      </c>
      <c r="G719" s="306">
        <v>13</v>
      </c>
      <c r="H719" s="307">
        <f t="shared" si="45"/>
        <v>0.44444444444444442</v>
      </c>
      <c r="I719" s="294">
        <v>54</v>
      </c>
      <c r="J719" s="294">
        <v>49</v>
      </c>
      <c r="K719" s="307">
        <f t="shared" si="46"/>
        <v>0.10204081632653061</v>
      </c>
      <c r="L719" s="308">
        <v>3535.21</v>
      </c>
      <c r="M719" s="308">
        <v>1279.19</v>
      </c>
      <c r="N719" s="307">
        <f t="shared" si="47"/>
        <v>1.7636316731681767</v>
      </c>
    </row>
    <row r="720" spans="1:14">
      <c r="A720" s="300" t="s">
        <v>2597</v>
      </c>
      <c r="B720" s="301" t="s">
        <v>1859</v>
      </c>
      <c r="C720" s="302">
        <v>609</v>
      </c>
      <c r="D720" s="303">
        <v>568</v>
      </c>
      <c r="E720" s="304">
        <f t="shared" si="44"/>
        <v>-41</v>
      </c>
      <c r="F720" s="305">
        <v>18</v>
      </c>
      <c r="G720" s="306">
        <v>26</v>
      </c>
      <c r="H720" s="307">
        <f t="shared" si="45"/>
        <v>0.44444444444444442</v>
      </c>
      <c r="I720" s="294">
        <v>95</v>
      </c>
      <c r="J720" s="294">
        <v>84</v>
      </c>
      <c r="K720" s="307">
        <f t="shared" si="46"/>
        <v>0.13095238095238096</v>
      </c>
      <c r="L720" s="308">
        <v>2911.98</v>
      </c>
      <c r="M720" s="308">
        <v>6587.4400000000005</v>
      </c>
      <c r="N720" s="307">
        <f t="shared" si="47"/>
        <v>-0.55794967392492378</v>
      </c>
    </row>
    <row r="721" spans="1:14">
      <c r="A721" s="309" t="s">
        <v>2598</v>
      </c>
      <c r="B721" s="155" t="s">
        <v>1857</v>
      </c>
      <c r="C721" s="310">
        <v>275</v>
      </c>
      <c r="D721" s="154">
        <v>231</v>
      </c>
      <c r="E721" s="304">
        <f t="shared" si="44"/>
        <v>-44</v>
      </c>
      <c r="F721" s="305">
        <v>51</v>
      </c>
      <c r="G721" s="306">
        <v>63</v>
      </c>
      <c r="H721" s="307">
        <f t="shared" si="45"/>
        <v>0.23529411764705882</v>
      </c>
      <c r="I721" s="294">
        <v>235</v>
      </c>
      <c r="J721" s="294">
        <v>208</v>
      </c>
      <c r="K721" s="307">
        <f t="shared" si="46"/>
        <v>0.12980769230769232</v>
      </c>
      <c r="L721" s="308">
        <v>45297.42</v>
      </c>
      <c r="M721" s="308">
        <v>33991.329999999994</v>
      </c>
      <c r="N721" s="307">
        <f t="shared" si="47"/>
        <v>0.33261687612694196</v>
      </c>
    </row>
    <row r="722" spans="1:14">
      <c r="A722" s="300" t="s">
        <v>2599</v>
      </c>
      <c r="B722" s="301" t="s">
        <v>1855</v>
      </c>
      <c r="C722" s="302">
        <v>311</v>
      </c>
      <c r="D722" s="303">
        <v>294</v>
      </c>
      <c r="E722" s="304">
        <f t="shared" si="44"/>
        <v>-17</v>
      </c>
      <c r="F722" s="305">
        <v>129</v>
      </c>
      <c r="G722" s="306">
        <v>176</v>
      </c>
      <c r="H722" s="307">
        <f t="shared" si="45"/>
        <v>0.36434108527131781</v>
      </c>
      <c r="I722" s="294">
        <v>408</v>
      </c>
      <c r="J722" s="294">
        <v>375</v>
      </c>
      <c r="K722" s="307">
        <f t="shared" si="46"/>
        <v>8.7999999999999995E-2</v>
      </c>
      <c r="L722" s="308">
        <v>42453.570000000007</v>
      </c>
      <c r="M722" s="308">
        <v>40591.94</v>
      </c>
      <c r="N722" s="307">
        <f t="shared" si="47"/>
        <v>4.5862060300641078E-2</v>
      </c>
    </row>
    <row r="723" spans="1:14">
      <c r="A723" s="309" t="s">
        <v>2600</v>
      </c>
      <c r="B723" s="155" t="s">
        <v>1859</v>
      </c>
      <c r="C723" s="310">
        <v>82</v>
      </c>
      <c r="D723" s="154">
        <v>172</v>
      </c>
      <c r="E723" s="304">
        <f t="shared" si="44"/>
        <v>90</v>
      </c>
      <c r="F723" s="305">
        <v>87</v>
      </c>
      <c r="G723" s="306">
        <v>167</v>
      </c>
      <c r="H723" s="307">
        <f t="shared" si="45"/>
        <v>0.91954022988505746</v>
      </c>
      <c r="I723" s="294">
        <v>407</v>
      </c>
      <c r="J723" s="294">
        <v>310</v>
      </c>
      <c r="K723" s="307">
        <f t="shared" si="46"/>
        <v>0.31290322580645163</v>
      </c>
      <c r="L723" s="308">
        <v>117205.46</v>
      </c>
      <c r="M723" s="308">
        <v>55026.43</v>
      </c>
      <c r="N723" s="307">
        <f t="shared" si="47"/>
        <v>1.1299848091180911</v>
      </c>
    </row>
    <row r="724" spans="1:14">
      <c r="A724" s="300" t="s">
        <v>2601</v>
      </c>
      <c r="B724" s="301" t="s">
        <v>1886</v>
      </c>
      <c r="C724" s="302">
        <v>797</v>
      </c>
      <c r="D724" s="303">
        <v>636</v>
      </c>
      <c r="E724" s="304">
        <f t="shared" si="44"/>
        <v>-161</v>
      </c>
      <c r="F724" s="305">
        <v>20</v>
      </c>
      <c r="G724" s="306">
        <v>33</v>
      </c>
      <c r="H724" s="307">
        <f t="shared" si="45"/>
        <v>0.65</v>
      </c>
      <c r="I724" s="294">
        <v>80</v>
      </c>
      <c r="J724" s="294">
        <v>69</v>
      </c>
      <c r="K724" s="307">
        <f t="shared" si="46"/>
        <v>0.15942028985507245</v>
      </c>
      <c r="L724" s="308">
        <v>6005.4299999999985</v>
      </c>
      <c r="M724" s="308">
        <v>21671.889999999996</v>
      </c>
      <c r="N724" s="307">
        <f t="shared" si="47"/>
        <v>-0.72289311176828608</v>
      </c>
    </row>
    <row r="725" spans="1:14">
      <c r="A725" s="309" t="s">
        <v>2602</v>
      </c>
      <c r="B725" s="155" t="s">
        <v>1860</v>
      </c>
      <c r="C725" s="310">
        <v>235</v>
      </c>
      <c r="D725" s="154">
        <v>216</v>
      </c>
      <c r="E725" s="304">
        <f t="shared" si="44"/>
        <v>-19</v>
      </c>
      <c r="F725" s="305">
        <v>425</v>
      </c>
      <c r="G725" s="306">
        <v>557</v>
      </c>
      <c r="H725" s="307">
        <f t="shared" si="45"/>
        <v>0.31058823529411766</v>
      </c>
      <c r="I725" s="295">
        <v>1135</v>
      </c>
      <c r="J725" s="294">
        <v>988</v>
      </c>
      <c r="K725" s="307">
        <f t="shared" si="46"/>
        <v>0.14878542510121456</v>
      </c>
      <c r="L725" s="308">
        <v>313661.86999999994</v>
      </c>
      <c r="M725" s="308">
        <v>347729.44</v>
      </c>
      <c r="N725" s="307">
        <f t="shared" si="47"/>
        <v>-9.7971486107129913E-2</v>
      </c>
    </row>
    <row r="726" spans="1:14">
      <c r="A726" s="300" t="s">
        <v>2603</v>
      </c>
      <c r="B726" s="301" t="s">
        <v>1861</v>
      </c>
      <c r="C726" s="302">
        <v>220</v>
      </c>
      <c r="D726" s="303">
        <v>198</v>
      </c>
      <c r="E726" s="304">
        <f t="shared" si="44"/>
        <v>-22</v>
      </c>
      <c r="F726" s="305">
        <v>724</v>
      </c>
      <c r="G726" s="305">
        <v>1024</v>
      </c>
      <c r="H726" s="307">
        <f t="shared" si="45"/>
        <v>0.4143646408839779</v>
      </c>
      <c r="I726" s="295">
        <v>1940</v>
      </c>
      <c r="J726" s="295">
        <v>1628</v>
      </c>
      <c r="K726" s="307">
        <f t="shared" si="46"/>
        <v>0.19164619164619165</v>
      </c>
      <c r="L726" s="308">
        <v>575167.72000000009</v>
      </c>
      <c r="M726" s="308">
        <v>498756.35</v>
      </c>
      <c r="N726" s="307">
        <f t="shared" si="47"/>
        <v>0.15320380382124482</v>
      </c>
    </row>
    <row r="727" spans="1:14">
      <c r="A727" s="309" t="s">
        <v>2604</v>
      </c>
      <c r="B727" s="155" t="s">
        <v>1860</v>
      </c>
      <c r="C727" s="310">
        <v>241</v>
      </c>
      <c r="D727" s="154">
        <v>190</v>
      </c>
      <c r="E727" s="304">
        <f t="shared" si="44"/>
        <v>-51</v>
      </c>
      <c r="F727" s="305">
        <v>189</v>
      </c>
      <c r="G727" s="306">
        <v>232</v>
      </c>
      <c r="H727" s="307">
        <f t="shared" si="45"/>
        <v>0.2275132275132275</v>
      </c>
      <c r="I727" s="294">
        <v>440</v>
      </c>
      <c r="J727" s="294">
        <v>398</v>
      </c>
      <c r="K727" s="307">
        <f t="shared" si="46"/>
        <v>0.10552763819095477</v>
      </c>
      <c r="L727" s="308">
        <v>34671.020000000004</v>
      </c>
      <c r="M727" s="308">
        <v>40945.629999999997</v>
      </c>
      <c r="N727" s="307">
        <f t="shared" si="47"/>
        <v>-0.15324248277532898</v>
      </c>
    </row>
    <row r="728" spans="1:14">
      <c r="A728" s="300" t="s">
        <v>2605</v>
      </c>
      <c r="B728" s="301" t="s">
        <v>1858</v>
      </c>
      <c r="C728" s="302">
        <v>597</v>
      </c>
      <c r="D728" s="303">
        <v>599</v>
      </c>
      <c r="E728" s="304">
        <f t="shared" si="44"/>
        <v>2</v>
      </c>
      <c r="F728" s="305">
        <v>15</v>
      </c>
      <c r="G728" s="306">
        <v>24</v>
      </c>
      <c r="H728" s="307">
        <f t="shared" si="45"/>
        <v>0.6</v>
      </c>
      <c r="I728" s="294">
        <v>75</v>
      </c>
      <c r="J728" s="294">
        <v>64</v>
      </c>
      <c r="K728" s="307">
        <f t="shared" si="46"/>
        <v>0.171875</v>
      </c>
      <c r="L728" s="308">
        <v>8109.7900000000009</v>
      </c>
      <c r="M728" s="308">
        <v>18300.640000000003</v>
      </c>
      <c r="N728" s="307">
        <f t="shared" si="47"/>
        <v>-0.55685757437991246</v>
      </c>
    </row>
    <row r="729" spans="1:14">
      <c r="A729" s="309" t="s">
        <v>2606</v>
      </c>
      <c r="B729" s="155" t="s">
        <v>1860</v>
      </c>
      <c r="C729" s="310">
        <v>711</v>
      </c>
      <c r="D729" s="154">
        <v>743</v>
      </c>
      <c r="E729" s="304">
        <f t="shared" si="44"/>
        <v>32</v>
      </c>
      <c r="F729" s="305">
        <v>30</v>
      </c>
      <c r="G729" s="306">
        <v>49</v>
      </c>
      <c r="H729" s="307">
        <f t="shared" si="45"/>
        <v>0.6333333333333333</v>
      </c>
      <c r="I729" s="294">
        <v>109</v>
      </c>
      <c r="J729" s="294">
        <v>91</v>
      </c>
      <c r="K729" s="307">
        <f t="shared" si="46"/>
        <v>0.19780219780219779</v>
      </c>
      <c r="L729" s="308">
        <v>17094.170000000002</v>
      </c>
      <c r="M729" s="308">
        <v>18889.900000000001</v>
      </c>
      <c r="N729" s="307">
        <f t="shared" si="47"/>
        <v>-9.5062970158656182E-2</v>
      </c>
    </row>
    <row r="730" spans="1:14">
      <c r="A730" s="300" t="s">
        <v>2607</v>
      </c>
      <c r="B730" s="301" t="s">
        <v>1858</v>
      </c>
      <c r="C730" s="302">
        <v>610</v>
      </c>
      <c r="D730" s="303">
        <v>685</v>
      </c>
      <c r="E730" s="304">
        <f t="shared" si="44"/>
        <v>75</v>
      </c>
      <c r="F730" s="305">
        <v>59</v>
      </c>
      <c r="G730" s="306">
        <v>102</v>
      </c>
      <c r="H730" s="307">
        <f t="shared" si="45"/>
        <v>0.72881355932203384</v>
      </c>
      <c r="I730" s="294">
        <v>307</v>
      </c>
      <c r="J730" s="294">
        <v>261</v>
      </c>
      <c r="K730" s="307">
        <f t="shared" si="46"/>
        <v>0.17624521072796934</v>
      </c>
      <c r="L730" s="308">
        <v>7755.0500000000011</v>
      </c>
      <c r="M730" s="308">
        <v>5037.8200000000006</v>
      </c>
      <c r="N730" s="307">
        <f t="shared" si="47"/>
        <v>0.53936623380748028</v>
      </c>
    </row>
    <row r="731" spans="1:14">
      <c r="A731" s="309" t="s">
        <v>2608</v>
      </c>
      <c r="B731" s="155" t="s">
        <v>1858</v>
      </c>
      <c r="C731" s="310">
        <v>699</v>
      </c>
      <c r="D731" s="154">
        <v>759</v>
      </c>
      <c r="E731" s="304">
        <f t="shared" si="44"/>
        <v>60</v>
      </c>
      <c r="F731" s="305">
        <v>18</v>
      </c>
      <c r="G731" s="306">
        <v>29</v>
      </c>
      <c r="H731" s="307">
        <f t="shared" si="45"/>
        <v>0.61111111111111116</v>
      </c>
      <c r="I731" s="294">
        <v>117</v>
      </c>
      <c r="J731" s="294">
        <v>104</v>
      </c>
      <c r="K731" s="307">
        <f t="shared" si="46"/>
        <v>0.125</v>
      </c>
      <c r="L731" s="308">
        <v>13001.460000000001</v>
      </c>
      <c r="M731" s="308">
        <v>3660.0400000000009</v>
      </c>
      <c r="N731" s="307">
        <f t="shared" si="47"/>
        <v>2.5522726527578929</v>
      </c>
    </row>
    <row r="732" spans="1:14">
      <c r="A732" s="300" t="s">
        <v>2609</v>
      </c>
      <c r="B732" s="301" t="s">
        <v>1855</v>
      </c>
      <c r="C732" s="302">
        <v>165</v>
      </c>
      <c r="D732" s="303">
        <v>166</v>
      </c>
      <c r="E732" s="304">
        <f t="shared" si="44"/>
        <v>1</v>
      </c>
      <c r="F732" s="305">
        <v>1100</v>
      </c>
      <c r="G732" s="305">
        <v>1571</v>
      </c>
      <c r="H732" s="307">
        <f t="shared" si="45"/>
        <v>0.42818181818181816</v>
      </c>
      <c r="I732" s="295">
        <v>4195</v>
      </c>
      <c r="J732" s="295">
        <v>3743</v>
      </c>
      <c r="K732" s="307">
        <f t="shared" si="46"/>
        <v>0.12075874966604327</v>
      </c>
      <c r="L732" s="308">
        <v>1283348.57</v>
      </c>
      <c r="M732" s="308">
        <v>1246772.8600000001</v>
      </c>
      <c r="N732" s="307">
        <f t="shared" si="47"/>
        <v>2.9336305892959491E-2</v>
      </c>
    </row>
    <row r="733" spans="1:14">
      <c r="A733" s="309" t="s">
        <v>2610</v>
      </c>
      <c r="B733" s="155" t="s">
        <v>1856</v>
      </c>
      <c r="C733" s="310">
        <v>487</v>
      </c>
      <c r="D733" s="154">
        <v>503</v>
      </c>
      <c r="E733" s="304">
        <f t="shared" si="44"/>
        <v>16</v>
      </c>
      <c r="F733" s="305">
        <v>62</v>
      </c>
      <c r="G733" s="306">
        <v>91</v>
      </c>
      <c r="H733" s="307">
        <f t="shared" si="45"/>
        <v>0.46774193548387094</v>
      </c>
      <c r="I733" s="294">
        <v>340</v>
      </c>
      <c r="J733" s="294">
        <v>306</v>
      </c>
      <c r="K733" s="307">
        <f t="shared" si="46"/>
        <v>0.1111111111111111</v>
      </c>
      <c r="L733" s="308">
        <v>45990.98</v>
      </c>
      <c r="M733" s="308">
        <v>44230.14</v>
      </c>
      <c r="N733" s="307">
        <f t="shared" si="47"/>
        <v>3.9810862004958696E-2</v>
      </c>
    </row>
    <row r="734" spans="1:14">
      <c r="A734" s="300" t="s">
        <v>2611</v>
      </c>
      <c r="B734" s="301" t="s">
        <v>1859</v>
      </c>
      <c r="C734" s="302">
        <v>641</v>
      </c>
      <c r="D734" s="303">
        <v>464</v>
      </c>
      <c r="E734" s="304">
        <f t="shared" si="44"/>
        <v>-177</v>
      </c>
      <c r="F734" s="305">
        <v>44</v>
      </c>
      <c r="G734" s="306">
        <v>61</v>
      </c>
      <c r="H734" s="307">
        <f t="shared" si="45"/>
        <v>0.38636363636363635</v>
      </c>
      <c r="I734" s="294">
        <v>248</v>
      </c>
      <c r="J734" s="294">
        <v>219</v>
      </c>
      <c r="K734" s="307">
        <f t="shared" si="46"/>
        <v>0.13242009132420091</v>
      </c>
      <c r="L734" s="308">
        <v>11226.49</v>
      </c>
      <c r="M734" s="308">
        <v>8238.32</v>
      </c>
      <c r="N734" s="307">
        <f t="shared" si="47"/>
        <v>0.36271594208527952</v>
      </c>
    </row>
    <row r="735" spans="1:14">
      <c r="A735" s="309" t="s">
        <v>2612</v>
      </c>
      <c r="B735" s="155" t="s">
        <v>1859</v>
      </c>
      <c r="C735" s="310">
        <v>763</v>
      </c>
      <c r="D735" s="154">
        <v>699</v>
      </c>
      <c r="E735" s="304">
        <f t="shared" si="44"/>
        <v>-64</v>
      </c>
      <c r="F735" s="305">
        <v>68</v>
      </c>
      <c r="G735" s="306">
        <v>111</v>
      </c>
      <c r="H735" s="307">
        <f t="shared" si="45"/>
        <v>0.63235294117647056</v>
      </c>
      <c r="I735" s="294">
        <v>267</v>
      </c>
      <c r="J735" s="294">
        <v>214</v>
      </c>
      <c r="K735" s="307">
        <f t="shared" si="46"/>
        <v>0.24766355140186916</v>
      </c>
      <c r="L735" s="308">
        <v>11877.849999999997</v>
      </c>
      <c r="M735" s="308">
        <v>9465.39</v>
      </c>
      <c r="N735" s="307">
        <f t="shared" si="47"/>
        <v>0.25487169572516266</v>
      </c>
    </row>
    <row r="736" spans="1:14">
      <c r="A736" s="300" t="s">
        <v>2613</v>
      </c>
      <c r="B736" s="301" t="s">
        <v>1858</v>
      </c>
      <c r="C736" s="302">
        <v>822</v>
      </c>
      <c r="D736" s="303">
        <v>749</v>
      </c>
      <c r="E736" s="304">
        <f t="shared" si="44"/>
        <v>-73</v>
      </c>
      <c r="F736" s="305">
        <v>7</v>
      </c>
      <c r="G736" s="306">
        <v>16</v>
      </c>
      <c r="H736" s="307">
        <f t="shared" si="45"/>
        <v>1.2857142857142858</v>
      </c>
      <c r="I736" s="294">
        <v>45</v>
      </c>
      <c r="J736" s="294">
        <v>35</v>
      </c>
      <c r="K736" s="307">
        <f t="shared" si="46"/>
        <v>0.2857142857142857</v>
      </c>
      <c r="L736" s="308">
        <v>392.47999999999996</v>
      </c>
      <c r="M736" s="308">
        <v>1315.6999999999998</v>
      </c>
      <c r="N736" s="307">
        <f t="shared" si="47"/>
        <v>-0.70169491525423722</v>
      </c>
    </row>
    <row r="737" spans="1:14">
      <c r="A737" s="309" t="s">
        <v>2614</v>
      </c>
      <c r="B737" s="155" t="s">
        <v>1858</v>
      </c>
      <c r="C737" s="310">
        <v>442</v>
      </c>
      <c r="D737" s="154">
        <v>304</v>
      </c>
      <c r="E737" s="304">
        <f t="shared" si="44"/>
        <v>-138</v>
      </c>
      <c r="F737" s="305">
        <v>50</v>
      </c>
      <c r="G737" s="306">
        <v>89</v>
      </c>
      <c r="H737" s="307">
        <f t="shared" si="45"/>
        <v>0.78</v>
      </c>
      <c r="I737" s="294">
        <v>608</v>
      </c>
      <c r="J737" s="294">
        <v>551</v>
      </c>
      <c r="K737" s="307">
        <f t="shared" si="46"/>
        <v>0.10344827586206896</v>
      </c>
      <c r="L737" s="308">
        <v>58638.65</v>
      </c>
      <c r="M737" s="308">
        <v>93486.76</v>
      </c>
      <c r="N737" s="307">
        <f t="shared" si="47"/>
        <v>-0.37275984321202271</v>
      </c>
    </row>
    <row r="738" spans="1:14">
      <c r="A738" s="300" t="s">
        <v>2615</v>
      </c>
      <c r="B738" s="301" t="s">
        <v>1859</v>
      </c>
      <c r="C738" s="302">
        <v>491</v>
      </c>
      <c r="D738" s="303">
        <v>529</v>
      </c>
      <c r="E738" s="304">
        <f t="shared" si="44"/>
        <v>38</v>
      </c>
      <c r="F738" s="305">
        <v>188</v>
      </c>
      <c r="G738" s="306">
        <v>271</v>
      </c>
      <c r="H738" s="307">
        <f t="shared" si="45"/>
        <v>0.44148936170212766</v>
      </c>
      <c r="I738" s="294">
        <v>516</v>
      </c>
      <c r="J738" s="294">
        <v>429</v>
      </c>
      <c r="K738" s="307">
        <f t="shared" si="46"/>
        <v>0.20279720279720279</v>
      </c>
      <c r="L738" s="308">
        <v>53412.74</v>
      </c>
      <c r="M738" s="308">
        <v>66683.75</v>
      </c>
      <c r="N738" s="307">
        <f t="shared" si="47"/>
        <v>-0.19901415262339028</v>
      </c>
    </row>
    <row r="739" spans="1:14">
      <c r="A739" s="309" t="s">
        <v>2616</v>
      </c>
      <c r="B739" s="155" t="s">
        <v>1856</v>
      </c>
      <c r="C739" s="310">
        <v>112</v>
      </c>
      <c r="D739" s="154">
        <v>286</v>
      </c>
      <c r="E739" s="304">
        <f t="shared" si="44"/>
        <v>174</v>
      </c>
      <c r="F739" s="305">
        <v>307</v>
      </c>
      <c r="G739" s="306">
        <v>502</v>
      </c>
      <c r="H739" s="307">
        <f t="shared" si="45"/>
        <v>0.63517915309446249</v>
      </c>
      <c r="I739" s="295">
        <v>1423</v>
      </c>
      <c r="J739" s="295">
        <v>1241</v>
      </c>
      <c r="K739" s="307">
        <f t="shared" si="46"/>
        <v>0.14665592264302982</v>
      </c>
      <c r="L739" s="308">
        <v>212983.33999999997</v>
      </c>
      <c r="M739" s="308">
        <v>213134.66999999998</v>
      </c>
      <c r="N739" s="307">
        <f t="shared" si="47"/>
        <v>-7.100205705623412E-4</v>
      </c>
    </row>
    <row r="740" spans="1:14">
      <c r="A740" s="300" t="s">
        <v>2617</v>
      </c>
      <c r="B740" s="301" t="s">
        <v>1855</v>
      </c>
      <c r="C740" s="302">
        <v>8</v>
      </c>
      <c r="D740" s="303">
        <v>209</v>
      </c>
      <c r="E740" s="304">
        <f t="shared" si="44"/>
        <v>201</v>
      </c>
      <c r="F740" s="305">
        <v>296</v>
      </c>
      <c r="G740" s="306">
        <v>443</v>
      </c>
      <c r="H740" s="307">
        <f t="shared" si="45"/>
        <v>0.4966216216216216</v>
      </c>
      <c r="I740" s="294">
        <v>917</v>
      </c>
      <c r="J740" s="294">
        <v>717</v>
      </c>
      <c r="K740" s="307">
        <f t="shared" si="46"/>
        <v>0.2789400278940028</v>
      </c>
      <c r="L740" s="308">
        <v>305457.32000000007</v>
      </c>
      <c r="M740" s="308">
        <v>203770.51</v>
      </c>
      <c r="N740" s="307">
        <f t="shared" si="47"/>
        <v>0.49902613484159242</v>
      </c>
    </row>
    <row r="741" spans="1:14">
      <c r="A741" s="309" t="s">
        <v>2618</v>
      </c>
      <c r="B741" s="155" t="s">
        <v>1860</v>
      </c>
      <c r="C741" s="310">
        <v>197</v>
      </c>
      <c r="D741" s="154">
        <v>152</v>
      </c>
      <c r="E741" s="304">
        <f t="shared" si="44"/>
        <v>-45</v>
      </c>
      <c r="F741" s="305">
        <v>126</v>
      </c>
      <c r="G741" s="306">
        <v>159</v>
      </c>
      <c r="H741" s="307">
        <f t="shared" si="45"/>
        <v>0.26190476190476192</v>
      </c>
      <c r="I741" s="294">
        <v>310</v>
      </c>
      <c r="J741" s="294">
        <v>279</v>
      </c>
      <c r="K741" s="307">
        <f t="shared" si="46"/>
        <v>0.1111111111111111</v>
      </c>
      <c r="L741" s="308">
        <v>32283.760000000002</v>
      </c>
      <c r="M741" s="308">
        <v>38260.519999999997</v>
      </c>
      <c r="N741" s="307">
        <f t="shared" si="47"/>
        <v>-0.15621219993873567</v>
      </c>
    </row>
    <row r="742" spans="1:14">
      <c r="A742" s="300" t="s">
        <v>2619</v>
      </c>
      <c r="B742" s="301" t="s">
        <v>1855</v>
      </c>
      <c r="C742" s="302">
        <v>231</v>
      </c>
      <c r="D742" s="303">
        <v>260</v>
      </c>
      <c r="E742" s="304">
        <f t="shared" si="44"/>
        <v>29</v>
      </c>
      <c r="F742" s="305">
        <v>350</v>
      </c>
      <c r="G742" s="306">
        <v>499</v>
      </c>
      <c r="H742" s="307">
        <f t="shared" si="45"/>
        <v>0.42571428571428571</v>
      </c>
      <c r="I742" s="294">
        <v>915</v>
      </c>
      <c r="J742" s="294">
        <v>743</v>
      </c>
      <c r="K742" s="307">
        <f t="shared" si="46"/>
        <v>0.23149394347240915</v>
      </c>
      <c r="L742" s="308">
        <v>503269.93000000011</v>
      </c>
      <c r="M742" s="308">
        <v>545366.56000000006</v>
      </c>
      <c r="N742" s="307">
        <f t="shared" si="47"/>
        <v>-7.7189606198077021E-2</v>
      </c>
    </row>
    <row r="743" spans="1:14">
      <c r="A743" s="309" t="s">
        <v>2620</v>
      </c>
      <c r="B743" s="155" t="s">
        <v>1859</v>
      </c>
      <c r="C743" s="310">
        <v>540</v>
      </c>
      <c r="D743" s="154">
        <v>707</v>
      </c>
      <c r="E743" s="304">
        <f t="shared" si="44"/>
        <v>167</v>
      </c>
      <c r="F743" s="305">
        <v>14</v>
      </c>
      <c r="G743" s="306">
        <v>24</v>
      </c>
      <c r="H743" s="307">
        <f t="shared" si="45"/>
        <v>0.7142857142857143</v>
      </c>
      <c r="I743" s="294">
        <v>69</v>
      </c>
      <c r="J743" s="294">
        <v>56</v>
      </c>
      <c r="K743" s="307">
        <f t="shared" si="46"/>
        <v>0.23214285714285715</v>
      </c>
      <c r="L743" s="308">
        <v>2471.7399999999998</v>
      </c>
      <c r="M743" s="308">
        <v>3151.21</v>
      </c>
      <c r="N743" s="307">
        <f t="shared" si="47"/>
        <v>-0.21562193570088958</v>
      </c>
    </row>
    <row r="744" spans="1:14">
      <c r="A744" s="300" t="s">
        <v>2621</v>
      </c>
      <c r="B744" s="301" t="s">
        <v>1855</v>
      </c>
      <c r="C744" s="302">
        <v>668</v>
      </c>
      <c r="D744" s="303">
        <v>559</v>
      </c>
      <c r="E744" s="304">
        <f t="shared" si="44"/>
        <v>-109</v>
      </c>
      <c r="F744" s="305">
        <v>32</v>
      </c>
      <c r="G744" s="306">
        <v>46</v>
      </c>
      <c r="H744" s="307">
        <f t="shared" si="45"/>
        <v>0.4375</v>
      </c>
      <c r="I744" s="294">
        <v>130</v>
      </c>
      <c r="J744" s="294">
        <v>114</v>
      </c>
      <c r="K744" s="307">
        <f t="shared" si="46"/>
        <v>0.14035087719298245</v>
      </c>
      <c r="L744" s="308">
        <v>13420.929999999998</v>
      </c>
      <c r="M744" s="308">
        <v>7189</v>
      </c>
      <c r="N744" s="307">
        <f t="shared" si="47"/>
        <v>0.86687021838920553</v>
      </c>
    </row>
    <row r="745" spans="1:14">
      <c r="A745" s="309" t="s">
        <v>2622</v>
      </c>
      <c r="B745" s="155" t="s">
        <v>1860</v>
      </c>
      <c r="C745" s="310">
        <v>781</v>
      </c>
      <c r="D745" s="154">
        <v>783</v>
      </c>
      <c r="E745" s="304">
        <f t="shared" si="44"/>
        <v>2</v>
      </c>
      <c r="F745" s="305">
        <v>29</v>
      </c>
      <c r="G745" s="306">
        <v>50</v>
      </c>
      <c r="H745" s="307">
        <f t="shared" si="45"/>
        <v>0.72413793103448276</v>
      </c>
      <c r="I745" s="294">
        <v>149</v>
      </c>
      <c r="J745" s="294">
        <v>121</v>
      </c>
      <c r="K745" s="307">
        <f t="shared" si="46"/>
        <v>0.23140495867768596</v>
      </c>
      <c r="L745" s="308">
        <v>11855.329999999998</v>
      </c>
      <c r="M745" s="308">
        <v>7301.5199999999995</v>
      </c>
      <c r="N745" s="307">
        <f t="shared" si="47"/>
        <v>0.62367972696096141</v>
      </c>
    </row>
    <row r="746" spans="1:14">
      <c r="A746" s="300" t="s">
        <v>2623</v>
      </c>
      <c r="B746" s="301" t="s">
        <v>1859</v>
      </c>
      <c r="C746" s="302">
        <v>539</v>
      </c>
      <c r="D746" s="303">
        <v>590</v>
      </c>
      <c r="E746" s="304">
        <f t="shared" si="44"/>
        <v>51</v>
      </c>
      <c r="F746" s="305">
        <v>25</v>
      </c>
      <c r="G746" s="306">
        <v>41</v>
      </c>
      <c r="H746" s="307">
        <f t="shared" si="45"/>
        <v>0.64</v>
      </c>
      <c r="I746" s="294">
        <v>135</v>
      </c>
      <c r="J746" s="294">
        <v>118</v>
      </c>
      <c r="K746" s="307">
        <f t="shared" si="46"/>
        <v>0.1440677966101695</v>
      </c>
      <c r="L746" s="308">
        <v>1234.0999999999999</v>
      </c>
      <c r="M746" s="308">
        <v>1257.7399999999998</v>
      </c>
      <c r="N746" s="307">
        <f t="shared" si="47"/>
        <v>-1.8795617536215656E-2</v>
      </c>
    </row>
    <row r="747" spans="1:14">
      <c r="A747" s="309" t="s">
        <v>2624</v>
      </c>
      <c r="B747" s="155" t="s">
        <v>1859</v>
      </c>
      <c r="C747" s="310">
        <v>714</v>
      </c>
      <c r="D747" s="154">
        <v>715</v>
      </c>
      <c r="E747" s="304">
        <f t="shared" si="44"/>
        <v>1</v>
      </c>
      <c r="F747" s="305">
        <v>58</v>
      </c>
      <c r="G747" s="306">
        <v>83</v>
      </c>
      <c r="H747" s="307">
        <f t="shared" si="45"/>
        <v>0.43103448275862066</v>
      </c>
      <c r="I747" s="294">
        <v>205</v>
      </c>
      <c r="J747" s="294">
        <v>178</v>
      </c>
      <c r="K747" s="307">
        <f t="shared" si="46"/>
        <v>0.15168539325842698</v>
      </c>
      <c r="L747" s="308">
        <v>74191.649999999994</v>
      </c>
      <c r="M747" s="308">
        <v>47589.530000000006</v>
      </c>
      <c r="N747" s="307">
        <f t="shared" si="47"/>
        <v>0.55899102176466098</v>
      </c>
    </row>
    <row r="748" spans="1:14">
      <c r="A748" s="300" t="s">
        <v>2625</v>
      </c>
      <c r="B748" s="301" t="s">
        <v>1859</v>
      </c>
      <c r="C748" s="302">
        <v>666</v>
      </c>
      <c r="D748" s="303">
        <v>681</v>
      </c>
      <c r="E748" s="304">
        <f t="shared" si="44"/>
        <v>15</v>
      </c>
      <c r="F748" s="305">
        <v>6</v>
      </c>
      <c r="G748" s="306">
        <v>26</v>
      </c>
      <c r="H748" s="307">
        <f t="shared" si="45"/>
        <v>3.3333333333333335</v>
      </c>
      <c r="I748" s="294">
        <v>119</v>
      </c>
      <c r="J748" s="294">
        <v>97</v>
      </c>
      <c r="K748" s="307">
        <f t="shared" si="46"/>
        <v>0.22680412371134021</v>
      </c>
      <c r="L748" s="308">
        <v>8313.5500000000011</v>
      </c>
      <c r="M748" s="308">
        <v>4851.7599999999993</v>
      </c>
      <c r="N748" s="307">
        <f t="shared" si="47"/>
        <v>0.71351221000214404</v>
      </c>
    </row>
    <row r="749" spans="1:14">
      <c r="A749" s="309" t="s">
        <v>2626</v>
      </c>
      <c r="B749" s="155" t="s">
        <v>1856</v>
      </c>
      <c r="C749" s="310">
        <v>777</v>
      </c>
      <c r="D749" s="154">
        <v>723</v>
      </c>
      <c r="E749" s="304">
        <f t="shared" si="44"/>
        <v>-54</v>
      </c>
      <c r="F749" s="305">
        <v>16</v>
      </c>
      <c r="G749" s="306">
        <v>28</v>
      </c>
      <c r="H749" s="307">
        <f t="shared" si="45"/>
        <v>0.75</v>
      </c>
      <c r="I749" s="294">
        <v>80</v>
      </c>
      <c r="J749" s="294">
        <v>65</v>
      </c>
      <c r="K749" s="307">
        <f t="shared" si="46"/>
        <v>0.23076923076923078</v>
      </c>
      <c r="L749" s="308">
        <v>4642.18</v>
      </c>
      <c r="M749" s="308">
        <v>1403.22</v>
      </c>
      <c r="N749" s="307">
        <f t="shared" si="47"/>
        <v>2.3082339191288606</v>
      </c>
    </row>
    <row r="750" spans="1:14">
      <c r="A750" s="300" t="s">
        <v>1892</v>
      </c>
      <c r="B750" s="301" t="s">
        <v>1860</v>
      </c>
      <c r="C750" s="302">
        <v>15</v>
      </c>
      <c r="D750" s="303">
        <v>15</v>
      </c>
      <c r="E750" s="304">
        <f t="shared" si="44"/>
        <v>0</v>
      </c>
      <c r="F750" s="305">
        <v>761</v>
      </c>
      <c r="G750" s="305">
        <v>1178</v>
      </c>
      <c r="H750" s="307">
        <f t="shared" si="45"/>
        <v>0.54796320630749018</v>
      </c>
      <c r="I750" s="295">
        <v>2822</v>
      </c>
      <c r="J750" s="295">
        <v>2359</v>
      </c>
      <c r="K750" s="307">
        <f t="shared" si="46"/>
        <v>0.19626960576515473</v>
      </c>
      <c r="L750" s="308">
        <v>1472655.21</v>
      </c>
      <c r="M750" s="308">
        <v>1355489.8</v>
      </c>
      <c r="N750" s="307">
        <f t="shared" si="47"/>
        <v>8.6437692116901152E-2</v>
      </c>
    </row>
    <row r="751" spans="1:14">
      <c r="A751" s="309" t="s">
        <v>2627</v>
      </c>
      <c r="B751" s="155" t="s">
        <v>1856</v>
      </c>
      <c r="C751" s="310">
        <v>630</v>
      </c>
      <c r="D751" s="154">
        <v>666</v>
      </c>
      <c r="E751" s="304">
        <f t="shared" si="44"/>
        <v>36</v>
      </c>
      <c r="F751" s="305">
        <v>41</v>
      </c>
      <c r="G751" s="306">
        <v>63</v>
      </c>
      <c r="H751" s="307">
        <f t="shared" si="45"/>
        <v>0.53658536585365857</v>
      </c>
      <c r="I751" s="294">
        <v>169</v>
      </c>
      <c r="J751" s="294">
        <v>151</v>
      </c>
      <c r="K751" s="307">
        <f t="shared" si="46"/>
        <v>0.11920529801324503</v>
      </c>
      <c r="L751" s="308">
        <v>7548.55</v>
      </c>
      <c r="M751" s="308">
        <v>5959.1399999999994</v>
      </c>
      <c r="N751" s="307">
        <f t="shared" si="47"/>
        <v>0.26671801635806525</v>
      </c>
    </row>
    <row r="752" spans="1:14">
      <c r="A752" s="300" t="s">
        <v>2628</v>
      </c>
      <c r="B752" s="301" t="s">
        <v>1860</v>
      </c>
      <c r="C752" s="302">
        <v>61</v>
      </c>
      <c r="D752" s="303">
        <v>345</v>
      </c>
      <c r="E752" s="304">
        <f t="shared" si="44"/>
        <v>284</v>
      </c>
      <c r="F752" s="305">
        <v>23</v>
      </c>
      <c r="G752" s="306">
        <v>50</v>
      </c>
      <c r="H752" s="307">
        <f t="shared" si="45"/>
        <v>1.173913043478261</v>
      </c>
      <c r="I752" s="294">
        <v>156</v>
      </c>
      <c r="J752" s="294">
        <v>129</v>
      </c>
      <c r="K752" s="307">
        <f t="shared" si="46"/>
        <v>0.20930232558139536</v>
      </c>
      <c r="L752" s="308">
        <v>3828.3299999999995</v>
      </c>
      <c r="M752" s="308">
        <v>3274.5099999999993</v>
      </c>
      <c r="N752" s="307">
        <f t="shared" si="47"/>
        <v>0.16913064855505108</v>
      </c>
    </row>
    <row r="753" spans="1:14">
      <c r="A753" s="309" t="s">
        <v>2629</v>
      </c>
      <c r="B753" s="155" t="s">
        <v>1859</v>
      </c>
      <c r="C753" s="310">
        <v>506</v>
      </c>
      <c r="D753" s="154">
        <v>500</v>
      </c>
      <c r="E753" s="304">
        <f t="shared" si="44"/>
        <v>-6</v>
      </c>
      <c r="F753" s="305">
        <v>17</v>
      </c>
      <c r="G753" s="306">
        <v>38</v>
      </c>
      <c r="H753" s="307">
        <f t="shared" si="45"/>
        <v>1.2352941176470589</v>
      </c>
      <c r="I753" s="294">
        <v>111</v>
      </c>
      <c r="J753" s="294">
        <v>88</v>
      </c>
      <c r="K753" s="307">
        <f t="shared" si="46"/>
        <v>0.26136363636363635</v>
      </c>
      <c r="L753" s="308">
        <v>3291.34</v>
      </c>
      <c r="M753" s="308">
        <v>6015.0999999999995</v>
      </c>
      <c r="N753" s="307">
        <f t="shared" si="47"/>
        <v>-0.45282040198832929</v>
      </c>
    </row>
    <row r="754" spans="1:14">
      <c r="A754" s="300" t="s">
        <v>2630</v>
      </c>
      <c r="B754" s="301" t="s">
        <v>1856</v>
      </c>
      <c r="C754" s="302">
        <v>112</v>
      </c>
      <c r="D754" s="303">
        <v>493</v>
      </c>
      <c r="E754" s="304">
        <f t="shared" si="44"/>
        <v>381</v>
      </c>
      <c r="F754" s="305">
        <v>134</v>
      </c>
      <c r="G754" s="306">
        <v>170</v>
      </c>
      <c r="H754" s="307">
        <f t="shared" si="45"/>
        <v>0.26865671641791045</v>
      </c>
      <c r="I754" s="294">
        <v>344</v>
      </c>
      <c r="J754" s="294">
        <v>311</v>
      </c>
      <c r="K754" s="307">
        <f t="shared" si="46"/>
        <v>0.10610932475884244</v>
      </c>
      <c r="L754" s="308">
        <v>27031.11</v>
      </c>
      <c r="M754" s="308">
        <v>26799.02</v>
      </c>
      <c r="N754" s="307">
        <f t="shared" si="47"/>
        <v>8.6603913128166683E-3</v>
      </c>
    </row>
    <row r="755" spans="1:14">
      <c r="A755" s="309" t="s">
        <v>2631</v>
      </c>
      <c r="B755" s="155" t="s">
        <v>1858</v>
      </c>
      <c r="C755" s="310">
        <v>398</v>
      </c>
      <c r="D755" s="154">
        <v>153</v>
      </c>
      <c r="E755" s="304">
        <f t="shared" si="44"/>
        <v>-245</v>
      </c>
      <c r="F755" s="305">
        <v>43</v>
      </c>
      <c r="G755" s="306">
        <v>58</v>
      </c>
      <c r="H755" s="307">
        <f t="shared" si="45"/>
        <v>0.34883720930232559</v>
      </c>
      <c r="I755" s="294">
        <v>227</v>
      </c>
      <c r="J755" s="294">
        <v>204</v>
      </c>
      <c r="K755" s="307">
        <f t="shared" si="46"/>
        <v>0.11274509803921569</v>
      </c>
      <c r="L755" s="308">
        <v>7268.58</v>
      </c>
      <c r="M755" s="308">
        <v>6419.76</v>
      </c>
      <c r="N755" s="307">
        <f t="shared" si="47"/>
        <v>0.13221989607088111</v>
      </c>
    </row>
    <row r="756" spans="1:14">
      <c r="A756" s="300" t="s">
        <v>2632</v>
      </c>
      <c r="B756" s="301" t="s">
        <v>1860</v>
      </c>
      <c r="C756" s="302">
        <v>272</v>
      </c>
      <c r="D756" s="303">
        <v>275</v>
      </c>
      <c r="E756" s="304">
        <f t="shared" si="44"/>
        <v>3</v>
      </c>
      <c r="F756" s="305">
        <v>63</v>
      </c>
      <c r="G756" s="306">
        <v>99</v>
      </c>
      <c r="H756" s="307">
        <f t="shared" si="45"/>
        <v>0.5714285714285714</v>
      </c>
      <c r="I756" s="294">
        <v>232</v>
      </c>
      <c r="J756" s="294">
        <v>195</v>
      </c>
      <c r="K756" s="307">
        <f t="shared" si="46"/>
        <v>0.18974358974358974</v>
      </c>
      <c r="L756" s="308">
        <v>25602.43</v>
      </c>
      <c r="M756" s="308">
        <v>31583.389999999996</v>
      </c>
      <c r="N756" s="307">
        <f t="shared" si="47"/>
        <v>-0.18937042540398596</v>
      </c>
    </row>
    <row r="757" spans="1:14">
      <c r="A757" s="309" t="s">
        <v>2633</v>
      </c>
      <c r="B757" s="155" t="s">
        <v>1860</v>
      </c>
      <c r="C757" s="310">
        <v>349</v>
      </c>
      <c r="D757" s="154">
        <v>284</v>
      </c>
      <c r="E757" s="304">
        <f t="shared" si="44"/>
        <v>-65</v>
      </c>
      <c r="F757" s="305">
        <v>30</v>
      </c>
      <c r="G757" s="306">
        <v>50</v>
      </c>
      <c r="H757" s="307">
        <f t="shared" si="45"/>
        <v>0.66666666666666663</v>
      </c>
      <c r="I757" s="294">
        <v>182</v>
      </c>
      <c r="J757" s="294">
        <v>165</v>
      </c>
      <c r="K757" s="307">
        <f t="shared" si="46"/>
        <v>0.10303030303030303</v>
      </c>
      <c r="L757" s="308">
        <v>10917.39</v>
      </c>
      <c r="M757" s="308">
        <v>11062.94</v>
      </c>
      <c r="N757" s="307">
        <f t="shared" si="47"/>
        <v>-1.3156538858567532E-2</v>
      </c>
    </row>
    <row r="758" spans="1:14">
      <c r="A758" s="300" t="s">
        <v>2634</v>
      </c>
      <c r="B758" s="301" t="s">
        <v>1856</v>
      </c>
      <c r="C758" s="302">
        <v>696</v>
      </c>
      <c r="D758" s="303">
        <v>753</v>
      </c>
      <c r="E758" s="304">
        <f t="shared" si="44"/>
        <v>57</v>
      </c>
      <c r="F758" s="305">
        <v>20</v>
      </c>
      <c r="G758" s="306">
        <v>28</v>
      </c>
      <c r="H758" s="307">
        <f t="shared" si="45"/>
        <v>0.4</v>
      </c>
      <c r="I758" s="294">
        <v>94</v>
      </c>
      <c r="J758" s="294">
        <v>86</v>
      </c>
      <c r="K758" s="307">
        <f t="shared" si="46"/>
        <v>9.3023255813953487E-2</v>
      </c>
      <c r="L758" s="308">
        <v>5331.99</v>
      </c>
      <c r="M758" s="308">
        <v>2413.6999999999998</v>
      </c>
      <c r="N758" s="307">
        <f t="shared" si="47"/>
        <v>1.2090524920246926</v>
      </c>
    </row>
    <row r="759" spans="1:14">
      <c r="A759" s="309" t="s">
        <v>2635</v>
      </c>
      <c r="B759" s="155" t="s">
        <v>1859</v>
      </c>
      <c r="C759" s="310">
        <v>842</v>
      </c>
      <c r="D759" s="154">
        <v>847</v>
      </c>
      <c r="E759" s="304">
        <f t="shared" si="44"/>
        <v>5</v>
      </c>
      <c r="F759" s="305">
        <v>42</v>
      </c>
      <c r="G759" s="306">
        <v>59</v>
      </c>
      <c r="H759" s="307">
        <f t="shared" si="45"/>
        <v>0.40476190476190477</v>
      </c>
      <c r="I759" s="294">
        <v>134</v>
      </c>
      <c r="J759" s="294">
        <v>111</v>
      </c>
      <c r="K759" s="307">
        <f t="shared" si="46"/>
        <v>0.2072072072072072</v>
      </c>
      <c r="L759" s="308">
        <v>3134.24</v>
      </c>
      <c r="M759" s="308">
        <v>1943.52</v>
      </c>
      <c r="N759" s="307">
        <f t="shared" si="47"/>
        <v>0.61266156252572646</v>
      </c>
    </row>
    <row r="760" spans="1:14">
      <c r="A760" s="300" t="s">
        <v>2636</v>
      </c>
      <c r="B760" s="301" t="s">
        <v>1859</v>
      </c>
      <c r="C760" s="302">
        <v>568</v>
      </c>
      <c r="D760" s="303">
        <v>714</v>
      </c>
      <c r="E760" s="304">
        <f t="shared" si="44"/>
        <v>146</v>
      </c>
      <c r="F760" s="305">
        <v>63</v>
      </c>
      <c r="G760" s="306">
        <v>88</v>
      </c>
      <c r="H760" s="307">
        <f t="shared" si="45"/>
        <v>0.3968253968253968</v>
      </c>
      <c r="I760" s="294">
        <v>172</v>
      </c>
      <c r="J760" s="294">
        <v>151</v>
      </c>
      <c r="K760" s="307">
        <f t="shared" si="46"/>
        <v>0.13907284768211919</v>
      </c>
      <c r="L760" s="308">
        <v>14513.11</v>
      </c>
      <c r="M760" s="308">
        <v>22032.59</v>
      </c>
      <c r="N760" s="307">
        <f t="shared" si="47"/>
        <v>-0.34128897238136774</v>
      </c>
    </row>
    <row r="761" spans="1:14">
      <c r="A761" s="309" t="s">
        <v>2637</v>
      </c>
      <c r="B761" s="155" t="s">
        <v>1855</v>
      </c>
      <c r="C761" s="310">
        <v>303</v>
      </c>
      <c r="D761" s="154">
        <v>297</v>
      </c>
      <c r="E761" s="304">
        <f t="shared" si="44"/>
        <v>-6</v>
      </c>
      <c r="F761" s="305">
        <v>30</v>
      </c>
      <c r="G761" s="306">
        <v>57</v>
      </c>
      <c r="H761" s="307">
        <f t="shared" si="45"/>
        <v>0.9</v>
      </c>
      <c r="I761" s="294">
        <v>184</v>
      </c>
      <c r="J761" s="294">
        <v>152</v>
      </c>
      <c r="K761" s="307">
        <f t="shared" si="46"/>
        <v>0.21052631578947367</v>
      </c>
      <c r="L761" s="308">
        <v>31826.5</v>
      </c>
      <c r="M761" s="308">
        <v>25907.039999999997</v>
      </c>
      <c r="N761" s="307">
        <f t="shared" si="47"/>
        <v>0.22848847263137756</v>
      </c>
    </row>
    <row r="762" spans="1:14">
      <c r="A762" s="300" t="s">
        <v>1941</v>
      </c>
      <c r="B762" s="301" t="s">
        <v>1860</v>
      </c>
      <c r="C762" s="302">
        <v>60</v>
      </c>
      <c r="D762" s="303">
        <v>41</v>
      </c>
      <c r="E762" s="304">
        <f t="shared" si="44"/>
        <v>-19</v>
      </c>
      <c r="F762" s="305">
        <v>911</v>
      </c>
      <c r="G762" s="305">
        <v>1173</v>
      </c>
      <c r="H762" s="307">
        <f t="shared" si="45"/>
        <v>0.28759604829857299</v>
      </c>
      <c r="I762" s="295">
        <v>3067</v>
      </c>
      <c r="J762" s="295">
        <v>2849</v>
      </c>
      <c r="K762" s="307">
        <f t="shared" si="46"/>
        <v>7.6518076518076517E-2</v>
      </c>
      <c r="L762" s="308">
        <v>970364.36</v>
      </c>
      <c r="M762" s="308">
        <v>945915.19</v>
      </c>
      <c r="N762" s="307">
        <f t="shared" si="47"/>
        <v>2.5847105806599897E-2</v>
      </c>
    </row>
    <row r="763" spans="1:14">
      <c r="A763" s="309" t="s">
        <v>2638</v>
      </c>
      <c r="B763" s="155" t="s">
        <v>1855</v>
      </c>
      <c r="C763" s="310">
        <v>448</v>
      </c>
      <c r="D763" s="154">
        <v>511</v>
      </c>
      <c r="E763" s="304">
        <f t="shared" si="44"/>
        <v>63</v>
      </c>
      <c r="F763" s="305">
        <v>9</v>
      </c>
      <c r="G763" s="306">
        <v>13</v>
      </c>
      <c r="H763" s="307">
        <f t="shared" si="45"/>
        <v>0.44444444444444442</v>
      </c>
      <c r="I763" s="294">
        <v>35</v>
      </c>
      <c r="J763" s="294">
        <v>30</v>
      </c>
      <c r="K763" s="307">
        <f t="shared" si="46"/>
        <v>0.16666666666666666</v>
      </c>
      <c r="L763" s="308">
        <v>4619.42</v>
      </c>
      <c r="M763" s="308">
        <v>2480.35</v>
      </c>
      <c r="N763" s="307">
        <f t="shared" si="47"/>
        <v>0.86240651520954714</v>
      </c>
    </row>
    <row r="764" spans="1:14">
      <c r="A764" s="300" t="s">
        <v>2639</v>
      </c>
      <c r="B764" s="301" t="s">
        <v>1860</v>
      </c>
      <c r="C764" s="302">
        <v>730</v>
      </c>
      <c r="D764" s="303">
        <v>654</v>
      </c>
      <c r="E764" s="304">
        <f t="shared" si="44"/>
        <v>-76</v>
      </c>
      <c r="F764" s="305">
        <v>28</v>
      </c>
      <c r="G764" s="306">
        <v>41</v>
      </c>
      <c r="H764" s="307">
        <f t="shared" si="45"/>
        <v>0.4642857142857143</v>
      </c>
      <c r="I764" s="294">
        <v>86</v>
      </c>
      <c r="J764" s="294">
        <v>72</v>
      </c>
      <c r="K764" s="307">
        <f t="shared" si="46"/>
        <v>0.19444444444444445</v>
      </c>
      <c r="L764" s="308">
        <v>1438.99</v>
      </c>
      <c r="M764" s="308">
        <v>1006.47</v>
      </c>
      <c r="N764" s="307">
        <f t="shared" si="47"/>
        <v>0.42973958488578889</v>
      </c>
    </row>
    <row r="765" spans="1:14">
      <c r="A765" s="309" t="s">
        <v>2640</v>
      </c>
      <c r="B765" s="155" t="s">
        <v>1860</v>
      </c>
      <c r="C765" s="310">
        <v>580</v>
      </c>
      <c r="D765" s="154">
        <v>551</v>
      </c>
      <c r="E765" s="304">
        <f t="shared" si="44"/>
        <v>-29</v>
      </c>
      <c r="F765" s="305">
        <v>198</v>
      </c>
      <c r="G765" s="306">
        <v>276</v>
      </c>
      <c r="H765" s="307">
        <f t="shared" si="45"/>
        <v>0.39393939393939392</v>
      </c>
      <c r="I765" s="294">
        <v>542</v>
      </c>
      <c r="J765" s="294">
        <v>456</v>
      </c>
      <c r="K765" s="307">
        <f t="shared" si="46"/>
        <v>0.18859649122807018</v>
      </c>
      <c r="L765" s="308">
        <v>53955.16</v>
      </c>
      <c r="M765" s="308">
        <v>44263.509999999995</v>
      </c>
      <c r="N765" s="307">
        <f t="shared" si="47"/>
        <v>0.21895349013216553</v>
      </c>
    </row>
    <row r="766" spans="1:14">
      <c r="A766" s="300" t="s">
        <v>2641</v>
      </c>
      <c r="B766" s="301" t="s">
        <v>1855</v>
      </c>
      <c r="C766" s="302">
        <v>467</v>
      </c>
      <c r="D766" s="303">
        <v>439</v>
      </c>
      <c r="E766" s="304">
        <f t="shared" si="44"/>
        <v>-28</v>
      </c>
      <c r="F766" s="305">
        <v>97</v>
      </c>
      <c r="G766" s="306">
        <v>128</v>
      </c>
      <c r="H766" s="307">
        <f t="shared" si="45"/>
        <v>0.31958762886597936</v>
      </c>
      <c r="I766" s="294">
        <v>273</v>
      </c>
      <c r="J766" s="294">
        <v>248</v>
      </c>
      <c r="K766" s="307">
        <f t="shared" si="46"/>
        <v>0.10080645161290322</v>
      </c>
      <c r="L766" s="308">
        <v>43173.130000000005</v>
      </c>
      <c r="M766" s="308">
        <v>71209.260000000009</v>
      </c>
      <c r="N766" s="307">
        <f t="shared" si="47"/>
        <v>-0.39371466576116648</v>
      </c>
    </row>
    <row r="767" spans="1:14">
      <c r="A767" s="309" t="s">
        <v>2642</v>
      </c>
      <c r="B767" s="155" t="s">
        <v>1860</v>
      </c>
      <c r="C767" s="310">
        <v>403</v>
      </c>
      <c r="D767" s="154">
        <v>424</v>
      </c>
      <c r="E767" s="304">
        <f t="shared" si="44"/>
        <v>21</v>
      </c>
      <c r="F767" s="305">
        <v>240</v>
      </c>
      <c r="G767" s="306">
        <v>324</v>
      </c>
      <c r="H767" s="307">
        <f t="shared" si="45"/>
        <v>0.35</v>
      </c>
      <c r="I767" s="294">
        <v>574</v>
      </c>
      <c r="J767" s="294">
        <v>503</v>
      </c>
      <c r="K767" s="307">
        <f t="shared" si="46"/>
        <v>0.14115308151093439</v>
      </c>
      <c r="L767" s="308">
        <v>12468.519999999999</v>
      </c>
      <c r="M767" s="308">
        <v>9290.25</v>
      </c>
      <c r="N767" s="307">
        <f t="shared" si="47"/>
        <v>0.34210812410860836</v>
      </c>
    </row>
    <row r="768" spans="1:14">
      <c r="A768" s="300" t="s">
        <v>2643</v>
      </c>
      <c r="B768" s="301" t="s">
        <v>1860</v>
      </c>
      <c r="C768" s="302">
        <v>563</v>
      </c>
      <c r="D768" s="303">
        <v>574</v>
      </c>
      <c r="E768" s="304">
        <f t="shared" si="44"/>
        <v>11</v>
      </c>
      <c r="F768" s="305">
        <v>80</v>
      </c>
      <c r="G768" s="306">
        <v>107</v>
      </c>
      <c r="H768" s="307">
        <f t="shared" si="45"/>
        <v>0.33750000000000002</v>
      </c>
      <c r="I768" s="294">
        <v>310</v>
      </c>
      <c r="J768" s="294">
        <v>275</v>
      </c>
      <c r="K768" s="307">
        <f t="shared" si="46"/>
        <v>0.12727272727272726</v>
      </c>
      <c r="L768" s="308">
        <v>37435.5</v>
      </c>
      <c r="M768" s="308">
        <v>28254.959999999999</v>
      </c>
      <c r="N768" s="307">
        <f t="shared" si="47"/>
        <v>0.32491781973855216</v>
      </c>
    </row>
    <row r="769" spans="1:14">
      <c r="A769" s="309" t="s">
        <v>2644</v>
      </c>
      <c r="B769" s="155" t="s">
        <v>1860</v>
      </c>
      <c r="C769" s="310">
        <v>357</v>
      </c>
      <c r="D769" s="154">
        <v>393</v>
      </c>
      <c r="E769" s="304">
        <f t="shared" si="44"/>
        <v>36</v>
      </c>
      <c r="F769" s="305">
        <v>63</v>
      </c>
      <c r="G769" s="306">
        <v>95</v>
      </c>
      <c r="H769" s="307">
        <f t="shared" si="45"/>
        <v>0.50793650793650791</v>
      </c>
      <c r="I769" s="294">
        <v>294</v>
      </c>
      <c r="J769" s="294">
        <v>261</v>
      </c>
      <c r="K769" s="307">
        <f t="shared" si="46"/>
        <v>0.12643678160919541</v>
      </c>
      <c r="L769" s="308">
        <v>44628.009999999995</v>
      </c>
      <c r="M769" s="308">
        <v>26434.5</v>
      </c>
      <c r="N769" s="307">
        <f t="shared" si="47"/>
        <v>0.68824869015869394</v>
      </c>
    </row>
    <row r="770" spans="1:14">
      <c r="A770" s="300" t="s">
        <v>2645</v>
      </c>
      <c r="B770" s="301" t="s">
        <v>1859</v>
      </c>
      <c r="C770" s="302">
        <v>821</v>
      </c>
      <c r="D770" s="303">
        <v>469</v>
      </c>
      <c r="E770" s="304">
        <f t="shared" si="44"/>
        <v>-352</v>
      </c>
      <c r="F770" s="305">
        <v>58</v>
      </c>
      <c r="G770" s="306">
        <v>79</v>
      </c>
      <c r="H770" s="307">
        <f t="shared" si="45"/>
        <v>0.36206896551724138</v>
      </c>
      <c r="I770" s="294">
        <v>163</v>
      </c>
      <c r="J770" s="294">
        <v>137</v>
      </c>
      <c r="K770" s="307">
        <f t="shared" si="46"/>
        <v>0.18978102189781021</v>
      </c>
      <c r="L770" s="308">
        <v>13558.04</v>
      </c>
      <c r="M770" s="308">
        <v>31142.980000000003</v>
      </c>
      <c r="N770" s="307">
        <f t="shared" si="47"/>
        <v>-0.56465180917176205</v>
      </c>
    </row>
    <row r="771" spans="1:14">
      <c r="A771" s="309" t="s">
        <v>2646</v>
      </c>
      <c r="B771" s="155" t="s">
        <v>1855</v>
      </c>
      <c r="C771" s="310">
        <v>58</v>
      </c>
      <c r="D771" s="154">
        <v>79</v>
      </c>
      <c r="E771" s="304">
        <f t="shared" ref="E771:E834" si="48">D771-C771</f>
        <v>21</v>
      </c>
      <c r="F771" s="305">
        <v>507</v>
      </c>
      <c r="G771" s="306">
        <v>764</v>
      </c>
      <c r="H771" s="307">
        <f t="shared" ref="H771:H834" si="49">(G771-F771)/F771</f>
        <v>0.50690335305719925</v>
      </c>
      <c r="I771" s="295">
        <v>1383</v>
      </c>
      <c r="J771" s="295">
        <v>1081</v>
      </c>
      <c r="K771" s="307">
        <f t="shared" ref="K771:K834" si="50">(I771-J771)/J771</f>
        <v>0.27937095282146163</v>
      </c>
      <c r="L771" s="308">
        <v>1387031.6099999999</v>
      </c>
      <c r="M771" s="308">
        <v>1087204.3800000001</v>
      </c>
      <c r="N771" s="307">
        <f t="shared" ref="N771:N834" si="51">(L771-M771)/M771</f>
        <v>0.27577816601511457</v>
      </c>
    </row>
    <row r="772" spans="1:14">
      <c r="A772" s="300" t="s">
        <v>2647</v>
      </c>
      <c r="B772" s="301" t="s">
        <v>1856</v>
      </c>
      <c r="C772" s="302">
        <v>193</v>
      </c>
      <c r="D772" s="303">
        <v>302</v>
      </c>
      <c r="E772" s="304">
        <f t="shared" si="48"/>
        <v>109</v>
      </c>
      <c r="F772" s="305">
        <v>33</v>
      </c>
      <c r="G772" s="306">
        <v>43</v>
      </c>
      <c r="H772" s="307">
        <f t="shared" si="49"/>
        <v>0.30303030303030304</v>
      </c>
      <c r="I772" s="294">
        <v>63</v>
      </c>
      <c r="J772" s="294">
        <v>53</v>
      </c>
      <c r="K772" s="307">
        <f t="shared" si="50"/>
        <v>0.18867924528301888</v>
      </c>
      <c r="L772" s="308">
        <v>7136.9299999999994</v>
      </c>
      <c r="M772" s="308">
        <v>3087.8500000000004</v>
      </c>
      <c r="N772" s="307">
        <f t="shared" si="51"/>
        <v>1.3112942662370253</v>
      </c>
    </row>
    <row r="773" spans="1:14">
      <c r="A773" s="309" t="s">
        <v>2648</v>
      </c>
      <c r="B773" s="155" t="s">
        <v>1860</v>
      </c>
      <c r="C773" s="310">
        <v>746</v>
      </c>
      <c r="D773" s="154">
        <v>719</v>
      </c>
      <c r="E773" s="304">
        <f t="shared" si="48"/>
        <v>-27</v>
      </c>
      <c r="F773" s="305">
        <v>63</v>
      </c>
      <c r="G773" s="306">
        <v>90</v>
      </c>
      <c r="H773" s="307">
        <f t="shared" si="49"/>
        <v>0.42857142857142855</v>
      </c>
      <c r="I773" s="294">
        <v>156</v>
      </c>
      <c r="J773" s="294">
        <v>130</v>
      </c>
      <c r="K773" s="307">
        <f t="shared" si="50"/>
        <v>0.2</v>
      </c>
      <c r="L773" s="308">
        <v>7428.14</v>
      </c>
      <c r="M773" s="308">
        <v>5185.8500000000004</v>
      </c>
      <c r="N773" s="307">
        <f t="shared" si="51"/>
        <v>0.43238620476874567</v>
      </c>
    </row>
    <row r="774" spans="1:14">
      <c r="A774" s="300" t="s">
        <v>2649</v>
      </c>
      <c r="B774" s="301" t="s">
        <v>1856</v>
      </c>
      <c r="C774" s="302">
        <v>828</v>
      </c>
      <c r="D774" s="303">
        <v>821</v>
      </c>
      <c r="E774" s="304">
        <f t="shared" si="48"/>
        <v>-7</v>
      </c>
      <c r="F774" s="305">
        <v>14</v>
      </c>
      <c r="G774" s="306">
        <v>23</v>
      </c>
      <c r="H774" s="307">
        <f t="shared" si="49"/>
        <v>0.6428571428571429</v>
      </c>
      <c r="I774" s="294">
        <v>66</v>
      </c>
      <c r="J774" s="294">
        <v>61</v>
      </c>
      <c r="K774" s="307">
        <f t="shared" si="50"/>
        <v>8.1967213114754092E-2</v>
      </c>
      <c r="L774" s="308">
        <v>3210.4500000000003</v>
      </c>
      <c r="M774" s="308">
        <v>999.56000000000017</v>
      </c>
      <c r="N774" s="307">
        <f t="shared" si="51"/>
        <v>2.2118632198167192</v>
      </c>
    </row>
    <row r="775" spans="1:14">
      <c r="A775" s="309" t="s">
        <v>2650</v>
      </c>
      <c r="B775" s="155" t="s">
        <v>1856</v>
      </c>
      <c r="C775" s="310">
        <v>662</v>
      </c>
      <c r="D775" s="154">
        <v>646</v>
      </c>
      <c r="E775" s="304">
        <f t="shared" si="48"/>
        <v>-16</v>
      </c>
      <c r="F775" s="305">
        <v>63</v>
      </c>
      <c r="G775" s="306">
        <v>77</v>
      </c>
      <c r="H775" s="307">
        <f t="shared" si="49"/>
        <v>0.22222222222222221</v>
      </c>
      <c r="I775" s="294">
        <v>210</v>
      </c>
      <c r="J775" s="294">
        <v>196</v>
      </c>
      <c r="K775" s="307">
        <f t="shared" si="50"/>
        <v>7.1428571428571425E-2</v>
      </c>
      <c r="L775" s="308">
        <v>20040.549999999996</v>
      </c>
      <c r="M775" s="308">
        <v>11766.559999999998</v>
      </c>
      <c r="N775" s="307">
        <f t="shared" si="51"/>
        <v>0.70317832909533451</v>
      </c>
    </row>
    <row r="776" spans="1:14">
      <c r="A776" s="300" t="s">
        <v>2651</v>
      </c>
      <c r="B776" s="301" t="s">
        <v>1860</v>
      </c>
      <c r="C776" s="302">
        <v>112</v>
      </c>
      <c r="D776" s="303">
        <v>831</v>
      </c>
      <c r="E776" s="304">
        <f t="shared" si="48"/>
        <v>719</v>
      </c>
      <c r="F776" s="305">
        <v>18</v>
      </c>
      <c r="G776" s="306">
        <v>20</v>
      </c>
      <c r="H776" s="307">
        <f t="shared" si="49"/>
        <v>0.1111111111111111</v>
      </c>
      <c r="I776" s="294">
        <v>60</v>
      </c>
      <c r="J776" s="294">
        <v>58</v>
      </c>
      <c r="K776" s="307">
        <f t="shared" si="50"/>
        <v>3.4482758620689655E-2</v>
      </c>
      <c r="L776" s="308">
        <v>3003.9900000000002</v>
      </c>
      <c r="M776" s="308">
        <v>2001.5</v>
      </c>
      <c r="N776" s="307">
        <f t="shared" si="51"/>
        <v>0.5008693479890084</v>
      </c>
    </row>
    <row r="777" spans="1:14">
      <c r="A777" s="309" t="s">
        <v>2652</v>
      </c>
      <c r="B777" s="155" t="s">
        <v>1886</v>
      </c>
      <c r="C777" s="310">
        <v>612</v>
      </c>
      <c r="D777" s="154">
        <v>453</v>
      </c>
      <c r="E777" s="304">
        <f t="shared" si="48"/>
        <v>-159</v>
      </c>
      <c r="F777" s="305">
        <v>28</v>
      </c>
      <c r="G777" s="306">
        <v>58</v>
      </c>
      <c r="H777" s="307">
        <f t="shared" si="49"/>
        <v>1.0714285714285714</v>
      </c>
      <c r="I777" s="294">
        <v>113</v>
      </c>
      <c r="J777" s="294">
        <v>86</v>
      </c>
      <c r="K777" s="307">
        <f t="shared" si="50"/>
        <v>0.31395348837209303</v>
      </c>
      <c r="L777" s="308">
        <v>13899.47</v>
      </c>
      <c r="M777" s="308">
        <v>27445.009999999995</v>
      </c>
      <c r="N777" s="307">
        <f t="shared" si="51"/>
        <v>-0.4935520154665638</v>
      </c>
    </row>
    <row r="778" spans="1:14">
      <c r="A778" s="300" t="s">
        <v>2653</v>
      </c>
      <c r="B778" s="301" t="s">
        <v>1856</v>
      </c>
      <c r="C778" s="302">
        <v>636</v>
      </c>
      <c r="D778" s="303">
        <v>631</v>
      </c>
      <c r="E778" s="304">
        <f t="shared" si="48"/>
        <v>-5</v>
      </c>
      <c r="F778" s="305">
        <v>30</v>
      </c>
      <c r="G778" s="306">
        <v>46</v>
      </c>
      <c r="H778" s="307">
        <f t="shared" si="49"/>
        <v>0.53333333333333333</v>
      </c>
      <c r="I778" s="294">
        <v>146</v>
      </c>
      <c r="J778" s="294">
        <v>128</v>
      </c>
      <c r="K778" s="307">
        <f t="shared" si="50"/>
        <v>0.140625</v>
      </c>
      <c r="L778" s="308">
        <v>4903.13</v>
      </c>
      <c r="M778" s="308">
        <v>10364.549999999999</v>
      </c>
      <c r="N778" s="307">
        <f t="shared" si="51"/>
        <v>-0.52693266953220352</v>
      </c>
    </row>
    <row r="779" spans="1:14">
      <c r="A779" s="309" t="s">
        <v>2654</v>
      </c>
      <c r="B779" s="155" t="s">
        <v>1859</v>
      </c>
      <c r="C779" s="310">
        <v>588</v>
      </c>
      <c r="D779" s="154">
        <v>751</v>
      </c>
      <c r="E779" s="304">
        <f t="shared" si="48"/>
        <v>163</v>
      </c>
      <c r="F779" s="305">
        <v>7</v>
      </c>
      <c r="G779" s="306">
        <v>11</v>
      </c>
      <c r="H779" s="307">
        <f t="shared" si="49"/>
        <v>0.5714285714285714</v>
      </c>
      <c r="I779" s="294">
        <v>44</v>
      </c>
      <c r="J779" s="294">
        <v>40</v>
      </c>
      <c r="K779" s="307">
        <f t="shared" si="50"/>
        <v>0.1</v>
      </c>
      <c r="L779" s="308">
        <v>1136.2500000000002</v>
      </c>
      <c r="M779" s="308">
        <v>3763.23</v>
      </c>
      <c r="N779" s="307">
        <f t="shared" si="51"/>
        <v>-0.69806522588308439</v>
      </c>
    </row>
    <row r="780" spans="1:14">
      <c r="A780" s="300" t="s">
        <v>2655</v>
      </c>
      <c r="B780" s="301" t="s">
        <v>1856</v>
      </c>
      <c r="C780" s="302">
        <v>700</v>
      </c>
      <c r="D780" s="303">
        <v>718</v>
      </c>
      <c r="E780" s="304">
        <f t="shared" si="48"/>
        <v>18</v>
      </c>
      <c r="F780" s="305">
        <v>105</v>
      </c>
      <c r="G780" s="306">
        <v>144</v>
      </c>
      <c r="H780" s="307">
        <f t="shared" si="49"/>
        <v>0.37142857142857144</v>
      </c>
      <c r="I780" s="294">
        <v>290</v>
      </c>
      <c r="J780" s="294">
        <v>257</v>
      </c>
      <c r="K780" s="307">
        <f t="shared" si="50"/>
        <v>0.12840466926070038</v>
      </c>
      <c r="L780" s="308">
        <v>15617.240000000002</v>
      </c>
      <c r="M780" s="308">
        <v>6591.63</v>
      </c>
      <c r="N780" s="307">
        <f t="shared" si="51"/>
        <v>1.3692531285888316</v>
      </c>
    </row>
    <row r="781" spans="1:14">
      <c r="A781" s="309" t="s">
        <v>2656</v>
      </c>
      <c r="B781" s="155" t="s">
        <v>1856</v>
      </c>
      <c r="C781" s="310">
        <v>723</v>
      </c>
      <c r="D781" s="154">
        <v>139</v>
      </c>
      <c r="E781" s="304">
        <f t="shared" si="48"/>
        <v>-584</v>
      </c>
      <c r="F781" s="305">
        <v>26</v>
      </c>
      <c r="G781" s="306">
        <v>43</v>
      </c>
      <c r="H781" s="307">
        <f t="shared" si="49"/>
        <v>0.65384615384615385</v>
      </c>
      <c r="I781" s="294">
        <v>203</v>
      </c>
      <c r="J781" s="294">
        <v>178</v>
      </c>
      <c r="K781" s="307">
        <f t="shared" si="50"/>
        <v>0.1404494382022472</v>
      </c>
      <c r="L781" s="308">
        <v>11665.259999999997</v>
      </c>
      <c r="M781" s="308">
        <v>35608.549999999996</v>
      </c>
      <c r="N781" s="307">
        <f t="shared" si="51"/>
        <v>-0.67240283583577554</v>
      </c>
    </row>
    <row r="782" spans="1:14">
      <c r="A782" s="300" t="s">
        <v>2657</v>
      </c>
      <c r="B782" s="301" t="s">
        <v>1860</v>
      </c>
      <c r="C782" s="302">
        <v>811</v>
      </c>
      <c r="D782" s="303">
        <v>758</v>
      </c>
      <c r="E782" s="304">
        <f t="shared" si="48"/>
        <v>-53</v>
      </c>
      <c r="F782" s="305">
        <v>31</v>
      </c>
      <c r="G782" s="306">
        <v>41</v>
      </c>
      <c r="H782" s="307">
        <f t="shared" si="49"/>
        <v>0.32258064516129031</v>
      </c>
      <c r="I782" s="294">
        <v>102</v>
      </c>
      <c r="J782" s="294">
        <v>96</v>
      </c>
      <c r="K782" s="307">
        <f t="shared" si="50"/>
        <v>6.25E-2</v>
      </c>
      <c r="L782" s="308">
        <v>6391.38</v>
      </c>
      <c r="M782" s="308">
        <v>8416.2300000000014</v>
      </c>
      <c r="N782" s="307">
        <f t="shared" si="51"/>
        <v>-0.24058871965238604</v>
      </c>
    </row>
    <row r="783" spans="1:14">
      <c r="A783" s="309" t="s">
        <v>2658</v>
      </c>
      <c r="B783" s="155" t="s">
        <v>1886</v>
      </c>
      <c r="C783" s="310">
        <v>820</v>
      </c>
      <c r="D783" s="154">
        <v>805</v>
      </c>
      <c r="E783" s="304">
        <f t="shared" si="48"/>
        <v>-15</v>
      </c>
      <c r="F783" s="305">
        <v>18</v>
      </c>
      <c r="G783" s="306">
        <v>32</v>
      </c>
      <c r="H783" s="307">
        <f t="shared" si="49"/>
        <v>0.77777777777777779</v>
      </c>
      <c r="I783" s="294">
        <v>60</v>
      </c>
      <c r="J783" s="294">
        <v>47</v>
      </c>
      <c r="K783" s="307">
        <f t="shared" si="50"/>
        <v>0.27659574468085107</v>
      </c>
      <c r="L783" s="308">
        <v>1046.8599999999999</v>
      </c>
      <c r="M783" s="308">
        <v>1416.0099999999998</v>
      </c>
      <c r="N783" s="307">
        <f t="shared" si="51"/>
        <v>-0.26069731145966479</v>
      </c>
    </row>
    <row r="784" spans="1:14">
      <c r="A784" s="300" t="s">
        <v>2659</v>
      </c>
      <c r="B784" s="301" t="s">
        <v>1855</v>
      </c>
      <c r="C784" s="302">
        <v>659</v>
      </c>
      <c r="D784" s="303">
        <v>774</v>
      </c>
      <c r="E784" s="304">
        <f t="shared" si="48"/>
        <v>115</v>
      </c>
      <c r="F784" s="305">
        <v>4</v>
      </c>
      <c r="G784" s="306">
        <v>8</v>
      </c>
      <c r="H784" s="307">
        <f t="shared" si="49"/>
        <v>1</v>
      </c>
      <c r="I784" s="294">
        <v>20</v>
      </c>
      <c r="J784" s="294">
        <v>16</v>
      </c>
      <c r="K784" s="307">
        <f t="shared" si="50"/>
        <v>0.25</v>
      </c>
      <c r="L784" s="308">
        <v>1603.41</v>
      </c>
      <c r="M784" s="308">
        <v>1280.6400000000001</v>
      </c>
      <c r="N784" s="307">
        <f t="shared" si="51"/>
        <v>0.25203804347826081</v>
      </c>
    </row>
    <row r="785" spans="1:14">
      <c r="A785" s="309" t="s">
        <v>2660</v>
      </c>
      <c r="B785" s="155" t="s">
        <v>1861</v>
      </c>
      <c r="C785" s="310">
        <v>302</v>
      </c>
      <c r="D785" s="154">
        <v>208</v>
      </c>
      <c r="E785" s="304">
        <f t="shared" si="48"/>
        <v>-94</v>
      </c>
      <c r="F785" s="305">
        <v>74</v>
      </c>
      <c r="G785" s="306">
        <v>116</v>
      </c>
      <c r="H785" s="307">
        <f t="shared" si="49"/>
        <v>0.56756756756756754</v>
      </c>
      <c r="I785" s="294">
        <v>447</v>
      </c>
      <c r="J785" s="294">
        <v>395</v>
      </c>
      <c r="K785" s="307">
        <f t="shared" si="50"/>
        <v>0.13164556962025317</v>
      </c>
      <c r="L785" s="308">
        <v>25197.350000000002</v>
      </c>
      <c r="M785" s="308">
        <v>33584.11</v>
      </c>
      <c r="N785" s="307">
        <f t="shared" si="51"/>
        <v>-0.24972405104675985</v>
      </c>
    </row>
    <row r="786" spans="1:14">
      <c r="A786" s="300" t="s">
        <v>2661</v>
      </c>
      <c r="B786" s="301" t="s">
        <v>1886</v>
      </c>
      <c r="C786" s="302">
        <v>536</v>
      </c>
      <c r="D786" s="303">
        <v>531</v>
      </c>
      <c r="E786" s="304">
        <f t="shared" si="48"/>
        <v>-5</v>
      </c>
      <c r="F786" s="305">
        <v>179</v>
      </c>
      <c r="G786" s="306">
        <v>232</v>
      </c>
      <c r="H786" s="307">
        <f t="shared" si="49"/>
        <v>0.29608938547486036</v>
      </c>
      <c r="I786" s="294">
        <v>346</v>
      </c>
      <c r="J786" s="294">
        <v>292</v>
      </c>
      <c r="K786" s="307">
        <f t="shared" si="50"/>
        <v>0.18493150684931506</v>
      </c>
      <c r="L786" s="308">
        <v>21958.84</v>
      </c>
      <c r="M786" s="308">
        <v>5194.7800000000007</v>
      </c>
      <c r="N786" s="307">
        <f t="shared" si="51"/>
        <v>3.2270972014214259</v>
      </c>
    </row>
    <row r="787" spans="1:14">
      <c r="A787" s="309" t="s">
        <v>2662</v>
      </c>
      <c r="B787" s="155" t="s">
        <v>1860</v>
      </c>
      <c r="C787" s="310">
        <v>455</v>
      </c>
      <c r="D787" s="154">
        <v>476</v>
      </c>
      <c r="E787" s="304">
        <f t="shared" si="48"/>
        <v>21</v>
      </c>
      <c r="F787" s="305">
        <v>81</v>
      </c>
      <c r="G787" s="306">
        <v>115</v>
      </c>
      <c r="H787" s="307">
        <f t="shared" si="49"/>
        <v>0.41975308641975306</v>
      </c>
      <c r="I787" s="294">
        <v>262</v>
      </c>
      <c r="J787" s="294">
        <v>223</v>
      </c>
      <c r="K787" s="307">
        <f t="shared" si="50"/>
        <v>0.17488789237668162</v>
      </c>
      <c r="L787" s="308">
        <v>17168.900000000001</v>
      </c>
      <c r="M787" s="308">
        <v>22232.97</v>
      </c>
      <c r="N787" s="307">
        <f t="shared" si="51"/>
        <v>-0.22777298759454986</v>
      </c>
    </row>
    <row r="788" spans="1:14">
      <c r="A788" s="300" t="s">
        <v>2663</v>
      </c>
      <c r="B788" s="301" t="s">
        <v>1858</v>
      </c>
      <c r="C788" s="302">
        <v>834</v>
      </c>
      <c r="D788" s="303">
        <v>843</v>
      </c>
      <c r="E788" s="304">
        <f t="shared" si="48"/>
        <v>9</v>
      </c>
      <c r="F788" s="305">
        <v>18</v>
      </c>
      <c r="G788" s="306">
        <v>28</v>
      </c>
      <c r="H788" s="307">
        <f t="shared" si="49"/>
        <v>0.55555555555555558</v>
      </c>
      <c r="I788" s="294">
        <v>60</v>
      </c>
      <c r="J788" s="294">
        <v>45</v>
      </c>
      <c r="K788" s="307">
        <f t="shared" si="50"/>
        <v>0.33333333333333331</v>
      </c>
      <c r="L788" s="308">
        <v>20170.41</v>
      </c>
      <c r="M788" s="308">
        <v>5226.9299999999994</v>
      </c>
      <c r="N788" s="307">
        <f t="shared" si="51"/>
        <v>2.8589401426841379</v>
      </c>
    </row>
    <row r="789" spans="1:14">
      <c r="A789" s="309" t="s">
        <v>2664</v>
      </c>
      <c r="B789" s="155" t="s">
        <v>1860</v>
      </c>
      <c r="C789" s="310">
        <v>727</v>
      </c>
      <c r="D789" s="154">
        <v>596</v>
      </c>
      <c r="E789" s="304">
        <f t="shared" si="48"/>
        <v>-131</v>
      </c>
      <c r="F789" s="305">
        <v>14</v>
      </c>
      <c r="G789" s="306">
        <v>25</v>
      </c>
      <c r="H789" s="307">
        <f t="shared" si="49"/>
        <v>0.7857142857142857</v>
      </c>
      <c r="I789" s="294">
        <v>63</v>
      </c>
      <c r="J789" s="294">
        <v>49</v>
      </c>
      <c r="K789" s="307">
        <f t="shared" si="50"/>
        <v>0.2857142857142857</v>
      </c>
      <c r="L789" s="308">
        <v>1972.07</v>
      </c>
      <c r="M789" s="308">
        <v>1626.8000000000002</v>
      </c>
      <c r="N789" s="307">
        <f t="shared" si="51"/>
        <v>0.21223875092205541</v>
      </c>
    </row>
    <row r="790" spans="1:14">
      <c r="A790" s="300" t="s">
        <v>2665</v>
      </c>
      <c r="B790" s="301" t="s">
        <v>1886</v>
      </c>
      <c r="C790" s="302">
        <v>375</v>
      </c>
      <c r="D790" s="303">
        <v>407</v>
      </c>
      <c r="E790" s="304">
        <f t="shared" si="48"/>
        <v>32</v>
      </c>
      <c r="F790" s="305">
        <v>189</v>
      </c>
      <c r="G790" s="306">
        <v>266</v>
      </c>
      <c r="H790" s="307">
        <f t="shared" si="49"/>
        <v>0.40740740740740738</v>
      </c>
      <c r="I790" s="294">
        <v>658</v>
      </c>
      <c r="J790" s="294">
        <v>571</v>
      </c>
      <c r="K790" s="307">
        <f t="shared" si="50"/>
        <v>0.15236427320490367</v>
      </c>
      <c r="L790" s="308">
        <v>70670.350000000006</v>
      </c>
      <c r="M790" s="308">
        <v>63198.880000000005</v>
      </c>
      <c r="N790" s="307">
        <f t="shared" si="51"/>
        <v>0.11822155709088517</v>
      </c>
    </row>
    <row r="791" spans="1:14">
      <c r="A791" s="309" t="s">
        <v>1926</v>
      </c>
      <c r="B791" s="155" t="s">
        <v>1855</v>
      </c>
      <c r="C791" s="310">
        <v>17</v>
      </c>
      <c r="D791" s="154">
        <v>13</v>
      </c>
      <c r="E791" s="304">
        <f t="shared" si="48"/>
        <v>-4</v>
      </c>
      <c r="F791" s="305">
        <v>3465</v>
      </c>
      <c r="G791" s="305">
        <v>5123</v>
      </c>
      <c r="H791" s="307">
        <f t="shared" si="49"/>
        <v>0.47849927849927848</v>
      </c>
      <c r="I791" s="295">
        <v>12512</v>
      </c>
      <c r="J791" s="295">
        <v>10823</v>
      </c>
      <c r="K791" s="307">
        <f t="shared" si="50"/>
        <v>0.15605654624410978</v>
      </c>
      <c r="L791" s="308">
        <v>6242747.3100000005</v>
      </c>
      <c r="M791" s="308">
        <v>5466458.3500000006</v>
      </c>
      <c r="N791" s="307">
        <f t="shared" si="51"/>
        <v>0.14200948956283549</v>
      </c>
    </row>
    <row r="792" spans="1:14">
      <c r="A792" s="300" t="s">
        <v>2666</v>
      </c>
      <c r="B792" s="301" t="s">
        <v>1886</v>
      </c>
      <c r="C792" s="302">
        <v>791</v>
      </c>
      <c r="D792" s="303">
        <v>784</v>
      </c>
      <c r="E792" s="304">
        <f t="shared" si="48"/>
        <v>-7</v>
      </c>
      <c r="F792" s="305">
        <v>59</v>
      </c>
      <c r="G792" s="306">
        <v>78</v>
      </c>
      <c r="H792" s="307">
        <f t="shared" si="49"/>
        <v>0.32203389830508472</v>
      </c>
      <c r="I792" s="294">
        <v>129</v>
      </c>
      <c r="J792" s="294">
        <v>101</v>
      </c>
      <c r="K792" s="307">
        <f t="shared" si="50"/>
        <v>0.27722772277227725</v>
      </c>
      <c r="L792" s="308">
        <v>2158.42</v>
      </c>
      <c r="M792" s="308">
        <v>5754.8400000000011</v>
      </c>
      <c r="N792" s="307">
        <f t="shared" si="51"/>
        <v>-0.62493831279410028</v>
      </c>
    </row>
    <row r="793" spans="1:14">
      <c r="A793" s="309" t="s">
        <v>2667</v>
      </c>
      <c r="B793" s="155" t="s">
        <v>1856</v>
      </c>
      <c r="C793" s="310">
        <v>819</v>
      </c>
      <c r="D793" s="154">
        <v>830</v>
      </c>
      <c r="E793" s="304">
        <f t="shared" si="48"/>
        <v>11</v>
      </c>
      <c r="F793" s="305">
        <v>26</v>
      </c>
      <c r="G793" s="306">
        <v>37</v>
      </c>
      <c r="H793" s="307">
        <f t="shared" si="49"/>
        <v>0.42307692307692307</v>
      </c>
      <c r="I793" s="294">
        <v>73</v>
      </c>
      <c r="J793" s="294">
        <v>65</v>
      </c>
      <c r="K793" s="307">
        <f t="shared" si="50"/>
        <v>0.12307692307692308</v>
      </c>
      <c r="L793" s="308">
        <v>50936.07</v>
      </c>
      <c r="M793" s="308">
        <v>3266.5099999999998</v>
      </c>
      <c r="N793" s="307">
        <f t="shared" si="51"/>
        <v>14.593422337601906</v>
      </c>
    </row>
    <row r="794" spans="1:14">
      <c r="A794" s="300" t="s">
        <v>2668</v>
      </c>
      <c r="B794" s="301" t="s">
        <v>1860</v>
      </c>
      <c r="C794" s="302">
        <v>447</v>
      </c>
      <c r="D794" s="303">
        <v>140</v>
      </c>
      <c r="E794" s="304">
        <f t="shared" si="48"/>
        <v>-307</v>
      </c>
      <c r="F794" s="305">
        <v>19</v>
      </c>
      <c r="G794" s="306">
        <v>35</v>
      </c>
      <c r="H794" s="307">
        <f t="shared" si="49"/>
        <v>0.84210526315789469</v>
      </c>
      <c r="I794" s="294">
        <v>183</v>
      </c>
      <c r="J794" s="294">
        <v>169</v>
      </c>
      <c r="K794" s="307">
        <f t="shared" si="50"/>
        <v>8.2840236686390539E-2</v>
      </c>
      <c r="L794" s="308">
        <v>26446.999999999996</v>
      </c>
      <c r="M794" s="308">
        <v>25063.31</v>
      </c>
      <c r="N794" s="307">
        <f t="shared" si="51"/>
        <v>5.5207791788075673E-2</v>
      </c>
    </row>
    <row r="795" spans="1:14">
      <c r="A795" s="309" t="s">
        <v>2669</v>
      </c>
      <c r="B795" s="155" t="s">
        <v>1856</v>
      </c>
      <c r="C795" s="310">
        <v>96</v>
      </c>
      <c r="D795" s="154">
        <v>84</v>
      </c>
      <c r="E795" s="304">
        <f t="shared" si="48"/>
        <v>-12</v>
      </c>
      <c r="F795" s="305">
        <v>54</v>
      </c>
      <c r="G795" s="306">
        <v>76</v>
      </c>
      <c r="H795" s="307">
        <f t="shared" si="49"/>
        <v>0.40740740740740738</v>
      </c>
      <c r="I795" s="294">
        <v>139</v>
      </c>
      <c r="J795" s="294">
        <v>119</v>
      </c>
      <c r="K795" s="307">
        <f t="shared" si="50"/>
        <v>0.16806722689075632</v>
      </c>
      <c r="L795" s="308">
        <v>41060.480000000003</v>
      </c>
      <c r="M795" s="308">
        <v>41790.21</v>
      </c>
      <c r="N795" s="307">
        <f t="shared" si="51"/>
        <v>-1.7461745226932241E-2</v>
      </c>
    </row>
    <row r="796" spans="1:14">
      <c r="A796" s="300" t="s">
        <v>2670</v>
      </c>
      <c r="B796" s="301" t="s">
        <v>1856</v>
      </c>
      <c r="C796" s="302">
        <v>660</v>
      </c>
      <c r="D796" s="303">
        <v>705</v>
      </c>
      <c r="E796" s="304">
        <f t="shared" si="48"/>
        <v>45</v>
      </c>
      <c r="F796" s="305">
        <v>165</v>
      </c>
      <c r="G796" s="306">
        <v>196</v>
      </c>
      <c r="H796" s="307">
        <f t="shared" si="49"/>
        <v>0.18787878787878787</v>
      </c>
      <c r="I796" s="294">
        <v>537</v>
      </c>
      <c r="J796" s="294">
        <v>487</v>
      </c>
      <c r="K796" s="307">
        <f t="shared" si="50"/>
        <v>0.10266940451745379</v>
      </c>
      <c r="L796" s="308">
        <v>47175.82</v>
      </c>
      <c r="M796" s="308">
        <v>39763.789999999994</v>
      </c>
      <c r="N796" s="307">
        <f t="shared" si="51"/>
        <v>0.18640149744277412</v>
      </c>
    </row>
    <row r="797" spans="1:14">
      <c r="A797" s="309" t="s">
        <v>2671</v>
      </c>
      <c r="B797" s="155" t="s">
        <v>1859</v>
      </c>
      <c r="C797" s="310">
        <v>557</v>
      </c>
      <c r="D797" s="154">
        <v>555</v>
      </c>
      <c r="E797" s="304">
        <f t="shared" si="48"/>
        <v>-2</v>
      </c>
      <c r="F797" s="305">
        <v>46</v>
      </c>
      <c r="G797" s="306">
        <v>77</v>
      </c>
      <c r="H797" s="307">
        <f t="shared" si="49"/>
        <v>0.67391304347826086</v>
      </c>
      <c r="I797" s="294">
        <v>137</v>
      </c>
      <c r="J797" s="294">
        <v>110</v>
      </c>
      <c r="K797" s="307">
        <f t="shared" si="50"/>
        <v>0.24545454545454545</v>
      </c>
      <c r="L797" s="308">
        <v>2704.55</v>
      </c>
      <c r="M797" s="308">
        <v>1863.5199999999995</v>
      </c>
      <c r="N797" s="307">
        <f t="shared" si="51"/>
        <v>0.45131256976045381</v>
      </c>
    </row>
    <row r="798" spans="1:14">
      <c r="A798" s="300" t="s">
        <v>2672</v>
      </c>
      <c r="B798" s="301" t="s">
        <v>1860</v>
      </c>
      <c r="C798" s="302">
        <v>409</v>
      </c>
      <c r="D798" s="303">
        <v>401</v>
      </c>
      <c r="E798" s="304">
        <f t="shared" si="48"/>
        <v>-8</v>
      </c>
      <c r="F798" s="305">
        <v>84</v>
      </c>
      <c r="G798" s="306">
        <v>131</v>
      </c>
      <c r="H798" s="307">
        <f t="shared" si="49"/>
        <v>0.55952380952380953</v>
      </c>
      <c r="I798" s="294">
        <v>208</v>
      </c>
      <c r="J798" s="294">
        <v>165</v>
      </c>
      <c r="K798" s="307">
        <f t="shared" si="50"/>
        <v>0.26060606060606062</v>
      </c>
      <c r="L798" s="308">
        <v>63978.82</v>
      </c>
      <c r="M798" s="308">
        <v>40741.680000000008</v>
      </c>
      <c r="N798" s="307">
        <f t="shared" si="51"/>
        <v>0.57035301440686759</v>
      </c>
    </row>
    <row r="799" spans="1:14">
      <c r="A799" s="309" t="s">
        <v>2673</v>
      </c>
      <c r="B799" s="155" t="s">
        <v>1856</v>
      </c>
      <c r="C799" s="310">
        <v>112</v>
      </c>
      <c r="D799" s="154">
        <v>793</v>
      </c>
      <c r="E799" s="304">
        <f t="shared" si="48"/>
        <v>681</v>
      </c>
      <c r="F799" s="305">
        <v>46</v>
      </c>
      <c r="G799" s="306">
        <v>66</v>
      </c>
      <c r="H799" s="307">
        <f t="shared" si="49"/>
        <v>0.43478260869565216</v>
      </c>
      <c r="I799" s="294">
        <v>149</v>
      </c>
      <c r="J799" s="294">
        <v>133</v>
      </c>
      <c r="K799" s="307">
        <f t="shared" si="50"/>
        <v>0.12030075187969924</v>
      </c>
      <c r="L799" s="308">
        <v>12984.700000000003</v>
      </c>
      <c r="M799" s="308">
        <v>7291.34</v>
      </c>
      <c r="N799" s="307">
        <f t="shared" si="51"/>
        <v>0.78083863871387182</v>
      </c>
    </row>
    <row r="800" spans="1:14">
      <c r="A800" s="300" t="s">
        <v>2674</v>
      </c>
      <c r="B800" s="301" t="s">
        <v>1858</v>
      </c>
      <c r="C800" s="302">
        <v>407</v>
      </c>
      <c r="D800" s="303">
        <v>449</v>
      </c>
      <c r="E800" s="304">
        <f t="shared" si="48"/>
        <v>42</v>
      </c>
      <c r="F800" s="305">
        <v>354</v>
      </c>
      <c r="G800" s="306">
        <v>550</v>
      </c>
      <c r="H800" s="307">
        <f t="shared" si="49"/>
        <v>0.5536723163841808</v>
      </c>
      <c r="I800" s="295">
        <v>1465</v>
      </c>
      <c r="J800" s="295">
        <v>1254</v>
      </c>
      <c r="K800" s="307">
        <f t="shared" si="50"/>
        <v>0.16826156299840511</v>
      </c>
      <c r="L800" s="308">
        <v>387560.21</v>
      </c>
      <c r="M800" s="308">
        <v>355614.41</v>
      </c>
      <c r="N800" s="307">
        <f t="shared" si="51"/>
        <v>8.9832692662819957E-2</v>
      </c>
    </row>
    <row r="801" spans="1:14">
      <c r="A801" s="309" t="s">
        <v>2675</v>
      </c>
      <c r="B801" s="155" t="s">
        <v>1859</v>
      </c>
      <c r="C801" s="310">
        <v>832</v>
      </c>
      <c r="D801" s="154">
        <v>845</v>
      </c>
      <c r="E801" s="304">
        <f t="shared" si="48"/>
        <v>13</v>
      </c>
      <c r="F801" s="305">
        <v>18</v>
      </c>
      <c r="G801" s="306">
        <v>28</v>
      </c>
      <c r="H801" s="307">
        <f t="shared" si="49"/>
        <v>0.55555555555555558</v>
      </c>
      <c r="I801" s="294">
        <v>62</v>
      </c>
      <c r="J801" s="294">
        <v>53</v>
      </c>
      <c r="K801" s="307">
        <f t="shared" si="50"/>
        <v>0.16981132075471697</v>
      </c>
      <c r="L801" s="308">
        <v>2360.9900000000002</v>
      </c>
      <c r="M801" s="308">
        <v>326.24</v>
      </c>
      <c r="N801" s="307">
        <f t="shared" si="51"/>
        <v>6.2369727807748898</v>
      </c>
    </row>
    <row r="802" spans="1:14">
      <c r="A802" s="300" t="s">
        <v>2676</v>
      </c>
      <c r="B802" s="301" t="s">
        <v>1861</v>
      </c>
      <c r="C802" s="302">
        <v>47</v>
      </c>
      <c r="D802" s="303">
        <v>34</v>
      </c>
      <c r="E802" s="304">
        <f t="shared" si="48"/>
        <v>-13</v>
      </c>
      <c r="F802" s="305">
        <v>39</v>
      </c>
      <c r="G802" s="306">
        <v>61</v>
      </c>
      <c r="H802" s="307">
        <f t="shared" si="49"/>
        <v>0.5641025641025641</v>
      </c>
      <c r="I802" s="294">
        <v>154</v>
      </c>
      <c r="J802" s="294">
        <v>126</v>
      </c>
      <c r="K802" s="307">
        <f t="shared" si="50"/>
        <v>0.22222222222222221</v>
      </c>
      <c r="L802" s="308">
        <v>19282.969999999998</v>
      </c>
      <c r="M802" s="308">
        <v>15706.809999999998</v>
      </c>
      <c r="N802" s="307">
        <f t="shared" si="51"/>
        <v>0.22768213278189525</v>
      </c>
    </row>
    <row r="803" spans="1:14">
      <c r="A803" s="309" t="s">
        <v>2677</v>
      </c>
      <c r="B803" s="155" t="s">
        <v>1860</v>
      </c>
      <c r="C803" s="310">
        <v>112</v>
      </c>
      <c r="D803" s="154">
        <v>141</v>
      </c>
      <c r="E803" s="304">
        <f t="shared" si="48"/>
        <v>29</v>
      </c>
      <c r="F803" s="305">
        <v>3</v>
      </c>
      <c r="G803" s="306">
        <v>4</v>
      </c>
      <c r="H803" s="307">
        <f t="shared" si="49"/>
        <v>0.33333333333333331</v>
      </c>
      <c r="I803" s="294">
        <v>16</v>
      </c>
      <c r="J803" s="294">
        <v>16</v>
      </c>
      <c r="K803" s="307">
        <f t="shared" si="50"/>
        <v>0</v>
      </c>
      <c r="L803" s="308">
        <v>812.00000000000011</v>
      </c>
      <c r="M803" s="308">
        <v>2274.0300000000002</v>
      </c>
      <c r="N803" s="307">
        <f t="shared" si="51"/>
        <v>-0.64292467557595989</v>
      </c>
    </row>
    <row r="804" spans="1:14">
      <c r="A804" s="300" t="s">
        <v>2678</v>
      </c>
      <c r="B804" s="301" t="s">
        <v>1855</v>
      </c>
      <c r="C804" s="302">
        <v>350</v>
      </c>
      <c r="D804" s="303">
        <v>340</v>
      </c>
      <c r="E804" s="304">
        <f t="shared" si="48"/>
        <v>-10</v>
      </c>
      <c r="F804" s="305">
        <v>48</v>
      </c>
      <c r="G804" s="306">
        <v>66</v>
      </c>
      <c r="H804" s="307">
        <f t="shared" si="49"/>
        <v>0.375</v>
      </c>
      <c r="I804" s="294">
        <v>114</v>
      </c>
      <c r="J804" s="294">
        <v>98</v>
      </c>
      <c r="K804" s="307">
        <f t="shared" si="50"/>
        <v>0.16326530612244897</v>
      </c>
      <c r="L804" s="308">
        <v>38535.770000000004</v>
      </c>
      <c r="M804" s="308">
        <v>29280.68</v>
      </c>
      <c r="N804" s="307">
        <f t="shared" si="51"/>
        <v>0.31608179864675284</v>
      </c>
    </row>
    <row r="805" spans="1:14">
      <c r="A805" s="309" t="s">
        <v>2679</v>
      </c>
      <c r="B805" s="155" t="s">
        <v>1859</v>
      </c>
      <c r="C805" s="310">
        <v>469</v>
      </c>
      <c r="D805" s="154">
        <v>341</v>
      </c>
      <c r="E805" s="304">
        <f t="shared" si="48"/>
        <v>-128</v>
      </c>
      <c r="F805" s="305">
        <v>121</v>
      </c>
      <c r="G805" s="306">
        <v>225</v>
      </c>
      <c r="H805" s="307">
        <f t="shared" si="49"/>
        <v>0.85950413223140498</v>
      </c>
      <c r="I805" s="294">
        <v>560</v>
      </c>
      <c r="J805" s="294">
        <v>450</v>
      </c>
      <c r="K805" s="307">
        <f t="shared" si="50"/>
        <v>0.24444444444444444</v>
      </c>
      <c r="L805" s="308">
        <v>50413.729999999996</v>
      </c>
      <c r="M805" s="308">
        <v>128447.99</v>
      </c>
      <c r="N805" s="307">
        <f t="shared" si="51"/>
        <v>-0.6075163963250807</v>
      </c>
    </row>
    <row r="806" spans="1:14">
      <c r="A806" s="300" t="s">
        <v>2680</v>
      </c>
      <c r="B806" s="301" t="s">
        <v>1856</v>
      </c>
      <c r="C806" s="302">
        <v>112</v>
      </c>
      <c r="D806" s="303">
        <v>516</v>
      </c>
      <c r="E806" s="304">
        <f t="shared" si="48"/>
        <v>404</v>
      </c>
      <c r="F806" s="305">
        <v>78</v>
      </c>
      <c r="G806" s="306">
        <v>126</v>
      </c>
      <c r="H806" s="307">
        <f t="shared" si="49"/>
        <v>0.61538461538461542</v>
      </c>
      <c r="I806" s="294">
        <v>437</v>
      </c>
      <c r="J806" s="294">
        <v>384</v>
      </c>
      <c r="K806" s="307">
        <f t="shared" si="50"/>
        <v>0.13802083333333334</v>
      </c>
      <c r="L806" s="308">
        <v>22979.539999999997</v>
      </c>
      <c r="M806" s="308">
        <v>18938.399999999998</v>
      </c>
      <c r="N806" s="307">
        <f t="shared" si="51"/>
        <v>0.21338339036032611</v>
      </c>
    </row>
    <row r="807" spans="1:14">
      <c r="A807" s="309" t="s">
        <v>1887</v>
      </c>
      <c r="B807" s="155" t="s">
        <v>1886</v>
      </c>
      <c r="C807" s="310">
        <v>207</v>
      </c>
      <c r="D807" s="154">
        <v>183</v>
      </c>
      <c r="E807" s="304">
        <f t="shared" si="48"/>
        <v>-24</v>
      </c>
      <c r="F807" s="305">
        <v>1814</v>
      </c>
      <c r="G807" s="305">
        <v>2572</v>
      </c>
      <c r="H807" s="307">
        <f t="shared" si="49"/>
        <v>0.41786108048511578</v>
      </c>
      <c r="I807" s="295">
        <v>6524</v>
      </c>
      <c r="J807" s="295">
        <v>5722</v>
      </c>
      <c r="K807" s="307">
        <f t="shared" si="50"/>
        <v>0.14016078294302692</v>
      </c>
      <c r="L807" s="308">
        <v>1707697.0599999998</v>
      </c>
      <c r="M807" s="308">
        <v>1649142.6500000001</v>
      </c>
      <c r="N807" s="307">
        <f t="shared" si="51"/>
        <v>3.5505970329491918E-2</v>
      </c>
    </row>
    <row r="808" spans="1:14">
      <c r="A808" s="300" t="s">
        <v>2681</v>
      </c>
      <c r="B808" s="301" t="s">
        <v>1859</v>
      </c>
      <c r="C808" s="302">
        <v>10</v>
      </c>
      <c r="D808" s="303">
        <v>8</v>
      </c>
      <c r="E808" s="304">
        <f t="shared" si="48"/>
        <v>-2</v>
      </c>
      <c r="F808" s="305">
        <v>1248</v>
      </c>
      <c r="G808" s="305">
        <v>1770</v>
      </c>
      <c r="H808" s="307">
        <f t="shared" si="49"/>
        <v>0.41826923076923078</v>
      </c>
      <c r="I808" s="295">
        <v>3968</v>
      </c>
      <c r="J808" s="295">
        <v>3447</v>
      </c>
      <c r="K808" s="307">
        <f t="shared" si="50"/>
        <v>0.15114592399187698</v>
      </c>
      <c r="L808" s="308">
        <v>1028742.3700000001</v>
      </c>
      <c r="M808" s="308">
        <v>876496.48</v>
      </c>
      <c r="N808" s="307">
        <f t="shared" si="51"/>
        <v>0.17369823322051461</v>
      </c>
    </row>
    <row r="809" spans="1:14">
      <c r="A809" s="309" t="s">
        <v>2682</v>
      </c>
      <c r="B809" s="155" t="s">
        <v>1855</v>
      </c>
      <c r="C809" s="310">
        <v>199</v>
      </c>
      <c r="D809" s="154">
        <v>207</v>
      </c>
      <c r="E809" s="304">
        <f t="shared" si="48"/>
        <v>8</v>
      </c>
      <c r="F809" s="305">
        <v>252</v>
      </c>
      <c r="G809" s="306">
        <v>364</v>
      </c>
      <c r="H809" s="307">
        <f t="shared" si="49"/>
        <v>0.44444444444444442</v>
      </c>
      <c r="I809" s="294">
        <v>811</v>
      </c>
      <c r="J809" s="294">
        <v>698</v>
      </c>
      <c r="K809" s="307">
        <f t="shared" si="50"/>
        <v>0.16189111747851004</v>
      </c>
      <c r="L809" s="308">
        <v>740460.13000000012</v>
      </c>
      <c r="M809" s="308">
        <v>689473.52</v>
      </c>
      <c r="N809" s="307">
        <f t="shared" si="51"/>
        <v>7.3950062650702086E-2</v>
      </c>
    </row>
    <row r="810" spans="1:14">
      <c r="A810" s="300" t="s">
        <v>2683</v>
      </c>
      <c r="B810" s="301" t="s">
        <v>1861</v>
      </c>
      <c r="C810" s="302">
        <v>318</v>
      </c>
      <c r="D810" s="303">
        <v>263</v>
      </c>
      <c r="E810" s="304">
        <f t="shared" si="48"/>
        <v>-55</v>
      </c>
      <c r="F810" s="305">
        <v>154</v>
      </c>
      <c r="G810" s="306">
        <v>193</v>
      </c>
      <c r="H810" s="307">
        <f t="shared" si="49"/>
        <v>0.25324675324675322</v>
      </c>
      <c r="I810" s="294">
        <v>317</v>
      </c>
      <c r="J810" s="294">
        <v>287</v>
      </c>
      <c r="K810" s="307">
        <f t="shared" si="50"/>
        <v>0.10452961672473868</v>
      </c>
      <c r="L810" s="308">
        <v>29383.230000000003</v>
      </c>
      <c r="M810" s="308">
        <v>49322.590000000004</v>
      </c>
      <c r="N810" s="307">
        <f t="shared" si="51"/>
        <v>-0.40426425295184215</v>
      </c>
    </row>
    <row r="811" spans="1:14">
      <c r="A811" s="309" t="s">
        <v>2684</v>
      </c>
      <c r="B811" s="155" t="s">
        <v>1856</v>
      </c>
      <c r="C811" s="310">
        <v>370</v>
      </c>
      <c r="D811" s="154">
        <v>357</v>
      </c>
      <c r="E811" s="304">
        <f t="shared" si="48"/>
        <v>-13</v>
      </c>
      <c r="F811" s="305">
        <v>347</v>
      </c>
      <c r="G811" s="306">
        <v>479</v>
      </c>
      <c r="H811" s="307">
        <f t="shared" si="49"/>
        <v>0.3804034582132565</v>
      </c>
      <c r="I811" s="294">
        <v>896</v>
      </c>
      <c r="J811" s="294">
        <v>752</v>
      </c>
      <c r="K811" s="307">
        <f t="shared" si="50"/>
        <v>0.19148936170212766</v>
      </c>
      <c r="L811" s="308">
        <v>60275.570000000007</v>
      </c>
      <c r="M811" s="308">
        <v>42309.32</v>
      </c>
      <c r="N811" s="307">
        <f t="shared" si="51"/>
        <v>0.42464048110439989</v>
      </c>
    </row>
    <row r="812" spans="1:14">
      <c r="A812" s="300" t="s">
        <v>2685</v>
      </c>
      <c r="B812" s="301" t="s">
        <v>1860</v>
      </c>
      <c r="C812" s="302">
        <v>744</v>
      </c>
      <c r="D812" s="303">
        <v>545</v>
      </c>
      <c r="E812" s="304">
        <f t="shared" si="48"/>
        <v>-199</v>
      </c>
      <c r="F812" s="305">
        <v>30</v>
      </c>
      <c r="G812" s="306">
        <v>38</v>
      </c>
      <c r="H812" s="307">
        <f t="shared" si="49"/>
        <v>0.26666666666666666</v>
      </c>
      <c r="I812" s="294">
        <v>106</v>
      </c>
      <c r="J812" s="294">
        <v>97</v>
      </c>
      <c r="K812" s="307">
        <f t="shared" si="50"/>
        <v>9.2783505154639179E-2</v>
      </c>
      <c r="L812" s="308">
        <v>2185.27</v>
      </c>
      <c r="M812" s="308">
        <v>3539.4400000000005</v>
      </c>
      <c r="N812" s="307">
        <f t="shared" si="51"/>
        <v>-0.38259442171642982</v>
      </c>
    </row>
    <row r="813" spans="1:14">
      <c r="A813" s="309" t="s">
        <v>2686</v>
      </c>
      <c r="B813" s="155" t="s">
        <v>1860</v>
      </c>
      <c r="C813" s="310">
        <v>678</v>
      </c>
      <c r="D813" s="154">
        <v>600</v>
      </c>
      <c r="E813" s="304">
        <f t="shared" si="48"/>
        <v>-78</v>
      </c>
      <c r="F813" s="305">
        <v>64</v>
      </c>
      <c r="G813" s="306">
        <v>99</v>
      </c>
      <c r="H813" s="307">
        <f t="shared" si="49"/>
        <v>0.546875</v>
      </c>
      <c r="I813" s="294">
        <v>249</v>
      </c>
      <c r="J813" s="294">
        <v>210</v>
      </c>
      <c r="K813" s="307">
        <f t="shared" si="50"/>
        <v>0.18571428571428572</v>
      </c>
      <c r="L813" s="308">
        <v>6761.76</v>
      </c>
      <c r="M813" s="308">
        <v>4362.18</v>
      </c>
      <c r="N813" s="307">
        <f t="shared" si="51"/>
        <v>0.55008734165027573</v>
      </c>
    </row>
    <row r="814" spans="1:14">
      <c r="A814" s="300" t="s">
        <v>2687</v>
      </c>
      <c r="B814" s="301" t="s">
        <v>1856</v>
      </c>
      <c r="C814" s="302">
        <v>173</v>
      </c>
      <c r="D814" s="303">
        <v>326</v>
      </c>
      <c r="E814" s="304">
        <f t="shared" si="48"/>
        <v>153</v>
      </c>
      <c r="F814" s="305">
        <v>142</v>
      </c>
      <c r="G814" s="306">
        <v>168</v>
      </c>
      <c r="H814" s="307">
        <f t="shared" si="49"/>
        <v>0.18309859154929578</v>
      </c>
      <c r="I814" s="294">
        <v>447</v>
      </c>
      <c r="J814" s="294">
        <v>421</v>
      </c>
      <c r="K814" s="307">
        <f t="shared" si="50"/>
        <v>6.1757719714964368E-2</v>
      </c>
      <c r="L814" s="308">
        <v>23198.550000000003</v>
      </c>
      <c r="M814" s="308">
        <v>36658.670000000006</v>
      </c>
      <c r="N814" s="307">
        <f t="shared" si="51"/>
        <v>-0.36717425918616253</v>
      </c>
    </row>
    <row r="815" spans="1:14">
      <c r="A815" s="309" t="s">
        <v>2688</v>
      </c>
      <c r="B815" s="155" t="s">
        <v>1860</v>
      </c>
      <c r="C815" s="310">
        <v>65</v>
      </c>
      <c r="D815" s="154">
        <v>62</v>
      </c>
      <c r="E815" s="304">
        <f t="shared" si="48"/>
        <v>-3</v>
      </c>
      <c r="F815" s="305">
        <v>648</v>
      </c>
      <c r="G815" s="306">
        <v>887</v>
      </c>
      <c r="H815" s="307">
        <f t="shared" si="49"/>
        <v>0.36882716049382713</v>
      </c>
      <c r="I815" s="295">
        <v>2938</v>
      </c>
      <c r="J815" s="295">
        <v>2855</v>
      </c>
      <c r="K815" s="307">
        <f t="shared" si="50"/>
        <v>2.9071803852889669E-2</v>
      </c>
      <c r="L815" s="308">
        <v>577251.42999999993</v>
      </c>
      <c r="M815" s="308">
        <v>575253.57999999984</v>
      </c>
      <c r="N815" s="307">
        <f t="shared" si="51"/>
        <v>3.4729901202876366E-3</v>
      </c>
    </row>
    <row r="816" spans="1:14">
      <c r="A816" s="300" t="s">
        <v>2689</v>
      </c>
      <c r="B816" s="301" t="s">
        <v>1855</v>
      </c>
      <c r="C816" s="302">
        <v>78</v>
      </c>
      <c r="D816" s="303">
        <v>70</v>
      </c>
      <c r="E816" s="304">
        <f t="shared" si="48"/>
        <v>-8</v>
      </c>
      <c r="F816" s="305">
        <v>402</v>
      </c>
      <c r="G816" s="306">
        <v>555</v>
      </c>
      <c r="H816" s="307">
        <f t="shared" si="49"/>
        <v>0.38059701492537312</v>
      </c>
      <c r="I816" s="295">
        <v>1745</v>
      </c>
      <c r="J816" s="295">
        <v>1571</v>
      </c>
      <c r="K816" s="307">
        <f t="shared" si="50"/>
        <v>0.11075747931253978</v>
      </c>
      <c r="L816" s="308">
        <v>390930.73</v>
      </c>
      <c r="M816" s="308">
        <v>311077.21000000008</v>
      </c>
      <c r="N816" s="307">
        <f t="shared" si="51"/>
        <v>0.25670000062042436</v>
      </c>
    </row>
    <row r="817" spans="1:14">
      <c r="A817" s="309" t="s">
        <v>2690</v>
      </c>
      <c r="B817" s="155" t="s">
        <v>1860</v>
      </c>
      <c r="C817" s="310">
        <v>194</v>
      </c>
      <c r="D817" s="154">
        <v>176</v>
      </c>
      <c r="E817" s="304">
        <f t="shared" si="48"/>
        <v>-18</v>
      </c>
      <c r="F817" s="305">
        <v>713</v>
      </c>
      <c r="G817" s="305">
        <v>1039</v>
      </c>
      <c r="H817" s="307">
        <f t="shared" si="49"/>
        <v>0.45722300140252453</v>
      </c>
      <c r="I817" s="295">
        <v>2506</v>
      </c>
      <c r="J817" s="295">
        <v>2135</v>
      </c>
      <c r="K817" s="307">
        <f t="shared" si="50"/>
        <v>0.17377049180327869</v>
      </c>
      <c r="L817" s="308">
        <v>532224.18000000005</v>
      </c>
      <c r="M817" s="308">
        <v>482564.07</v>
      </c>
      <c r="N817" s="307">
        <f t="shared" si="51"/>
        <v>0.10290884275739809</v>
      </c>
    </row>
    <row r="818" spans="1:14">
      <c r="A818" s="300" t="s">
        <v>2691</v>
      </c>
      <c r="B818" s="301" t="s">
        <v>1859</v>
      </c>
      <c r="C818" s="302">
        <v>471</v>
      </c>
      <c r="D818" s="303">
        <v>316</v>
      </c>
      <c r="E818" s="304">
        <f t="shared" si="48"/>
        <v>-155</v>
      </c>
      <c r="F818" s="305">
        <v>48</v>
      </c>
      <c r="G818" s="306">
        <v>59</v>
      </c>
      <c r="H818" s="307">
        <f t="shared" si="49"/>
        <v>0.22916666666666666</v>
      </c>
      <c r="I818" s="294">
        <v>133</v>
      </c>
      <c r="J818" s="294">
        <v>115</v>
      </c>
      <c r="K818" s="307">
        <f t="shared" si="50"/>
        <v>0.15652173913043479</v>
      </c>
      <c r="L818" s="308">
        <v>1865.5900000000001</v>
      </c>
      <c r="M818" s="308">
        <v>2239.09</v>
      </c>
      <c r="N818" s="307">
        <f t="shared" si="51"/>
        <v>-0.16680883751881342</v>
      </c>
    </row>
    <row r="819" spans="1:14">
      <c r="A819" s="309" t="s">
        <v>2692</v>
      </c>
      <c r="B819" s="155" t="s">
        <v>1861</v>
      </c>
      <c r="C819" s="310">
        <v>245</v>
      </c>
      <c r="D819" s="154">
        <v>233</v>
      </c>
      <c r="E819" s="304">
        <f t="shared" si="48"/>
        <v>-12</v>
      </c>
      <c r="F819" s="305">
        <v>293</v>
      </c>
      <c r="G819" s="306">
        <v>485</v>
      </c>
      <c r="H819" s="307">
        <f t="shared" si="49"/>
        <v>0.65529010238907848</v>
      </c>
      <c r="I819" s="295">
        <v>1305</v>
      </c>
      <c r="J819" s="295">
        <v>1094</v>
      </c>
      <c r="K819" s="307">
        <f t="shared" si="50"/>
        <v>0.19287020109689215</v>
      </c>
      <c r="L819" s="308">
        <v>230111.21</v>
      </c>
      <c r="M819" s="308">
        <v>364608.62</v>
      </c>
      <c r="N819" s="307">
        <f t="shared" si="51"/>
        <v>-0.3688815969298806</v>
      </c>
    </row>
    <row r="820" spans="1:14">
      <c r="A820" s="300" t="s">
        <v>1920</v>
      </c>
      <c r="B820" s="301" t="s">
        <v>1886</v>
      </c>
      <c r="C820" s="302">
        <v>321</v>
      </c>
      <c r="D820" s="303">
        <v>320</v>
      </c>
      <c r="E820" s="304">
        <f t="shared" si="48"/>
        <v>-1</v>
      </c>
      <c r="F820" s="305">
        <v>309</v>
      </c>
      <c r="G820" s="306">
        <v>412</v>
      </c>
      <c r="H820" s="307">
        <f t="shared" si="49"/>
        <v>0.33333333333333331</v>
      </c>
      <c r="I820" s="294">
        <v>886</v>
      </c>
      <c r="J820" s="294">
        <v>768</v>
      </c>
      <c r="K820" s="307">
        <f t="shared" si="50"/>
        <v>0.15364583333333334</v>
      </c>
      <c r="L820" s="308">
        <v>125227.51</v>
      </c>
      <c r="M820" s="308">
        <v>149612.89000000001</v>
      </c>
      <c r="N820" s="307">
        <f t="shared" si="51"/>
        <v>-0.16298983329578098</v>
      </c>
    </row>
    <row r="821" spans="1:14">
      <c r="A821" s="309" t="s">
        <v>2693</v>
      </c>
      <c r="B821" s="155" t="s">
        <v>1860</v>
      </c>
      <c r="C821" s="310">
        <v>546</v>
      </c>
      <c r="D821" s="154">
        <v>502</v>
      </c>
      <c r="E821" s="304">
        <f t="shared" si="48"/>
        <v>-44</v>
      </c>
      <c r="F821" s="305">
        <v>31</v>
      </c>
      <c r="G821" s="306">
        <v>54</v>
      </c>
      <c r="H821" s="307">
        <f t="shared" si="49"/>
        <v>0.74193548387096775</v>
      </c>
      <c r="I821" s="294">
        <v>180</v>
      </c>
      <c r="J821" s="294">
        <v>152</v>
      </c>
      <c r="K821" s="307">
        <f t="shared" si="50"/>
        <v>0.18421052631578946</v>
      </c>
      <c r="L821" s="308">
        <v>14012.880000000001</v>
      </c>
      <c r="M821" s="308">
        <v>12764.970000000001</v>
      </c>
      <c r="N821" s="307">
        <f t="shared" si="51"/>
        <v>9.7760511775585826E-2</v>
      </c>
    </row>
    <row r="822" spans="1:14">
      <c r="A822" s="300" t="s">
        <v>1949</v>
      </c>
      <c r="B822" s="301" t="s">
        <v>1856</v>
      </c>
      <c r="C822" s="302">
        <v>69</v>
      </c>
      <c r="D822" s="303">
        <v>51</v>
      </c>
      <c r="E822" s="304">
        <f t="shared" si="48"/>
        <v>-18</v>
      </c>
      <c r="F822" s="305">
        <v>1249</v>
      </c>
      <c r="G822" s="305">
        <v>1628</v>
      </c>
      <c r="H822" s="307">
        <f t="shared" si="49"/>
        <v>0.3034427542033627</v>
      </c>
      <c r="I822" s="295">
        <v>4978</v>
      </c>
      <c r="J822" s="295">
        <v>4584</v>
      </c>
      <c r="K822" s="307">
        <f t="shared" si="50"/>
        <v>8.595113438045375E-2</v>
      </c>
      <c r="L822" s="308">
        <v>1491763.01</v>
      </c>
      <c r="M822" s="308">
        <v>1328435.7800000003</v>
      </c>
      <c r="N822" s="307">
        <f t="shared" si="51"/>
        <v>0.12294702721722815</v>
      </c>
    </row>
    <row r="823" spans="1:14">
      <c r="A823" s="309" t="s">
        <v>2694</v>
      </c>
      <c r="B823" s="155" t="s">
        <v>1858</v>
      </c>
      <c r="C823" s="310">
        <v>697</v>
      </c>
      <c r="D823" s="154">
        <v>712</v>
      </c>
      <c r="E823" s="304">
        <f t="shared" si="48"/>
        <v>15</v>
      </c>
      <c r="F823" s="305">
        <v>16</v>
      </c>
      <c r="G823" s="306">
        <v>26</v>
      </c>
      <c r="H823" s="307">
        <f t="shared" si="49"/>
        <v>0.625</v>
      </c>
      <c r="I823" s="294">
        <v>158</v>
      </c>
      <c r="J823" s="294">
        <v>148</v>
      </c>
      <c r="K823" s="307">
        <f t="shared" si="50"/>
        <v>6.7567567567567571E-2</v>
      </c>
      <c r="L823" s="308">
        <v>34172.160000000003</v>
      </c>
      <c r="M823" s="308">
        <v>5770.2999999999993</v>
      </c>
      <c r="N823" s="307">
        <f t="shared" si="51"/>
        <v>4.9220768417586624</v>
      </c>
    </row>
    <row r="824" spans="1:14">
      <c r="A824" s="300" t="s">
        <v>2695</v>
      </c>
      <c r="B824" s="301" t="s">
        <v>1859</v>
      </c>
      <c r="C824" s="302">
        <v>553</v>
      </c>
      <c r="D824" s="303">
        <v>573</v>
      </c>
      <c r="E824" s="304">
        <f t="shared" si="48"/>
        <v>20</v>
      </c>
      <c r="F824" s="305">
        <v>86</v>
      </c>
      <c r="G824" s="306">
        <v>132</v>
      </c>
      <c r="H824" s="307">
        <f t="shared" si="49"/>
        <v>0.53488372093023251</v>
      </c>
      <c r="I824" s="294">
        <v>286</v>
      </c>
      <c r="J824" s="294">
        <v>236</v>
      </c>
      <c r="K824" s="307">
        <f t="shared" si="50"/>
        <v>0.21186440677966101</v>
      </c>
      <c r="L824" s="308">
        <v>13769.33</v>
      </c>
      <c r="M824" s="308">
        <v>8944.25</v>
      </c>
      <c r="N824" s="307">
        <f t="shared" si="51"/>
        <v>0.53946166531570561</v>
      </c>
    </row>
    <row r="825" spans="1:14">
      <c r="A825" s="309" t="s">
        <v>1882</v>
      </c>
      <c r="B825" s="155" t="s">
        <v>1861</v>
      </c>
      <c r="C825" s="310">
        <v>19</v>
      </c>
      <c r="D825" s="154">
        <v>17</v>
      </c>
      <c r="E825" s="304">
        <f t="shared" si="48"/>
        <v>-2</v>
      </c>
      <c r="F825" s="305">
        <v>3851</v>
      </c>
      <c r="G825" s="305">
        <v>5221</v>
      </c>
      <c r="H825" s="307">
        <f t="shared" si="49"/>
        <v>0.35575175279148274</v>
      </c>
      <c r="I825" s="295">
        <v>15361</v>
      </c>
      <c r="J825" s="295">
        <v>13389</v>
      </c>
      <c r="K825" s="307">
        <f t="shared" si="50"/>
        <v>0.14728508477108074</v>
      </c>
      <c r="L825" s="308">
        <v>6619637.2800000012</v>
      </c>
      <c r="M825" s="308">
        <v>5741964.4699999997</v>
      </c>
      <c r="N825" s="307">
        <f t="shared" si="51"/>
        <v>0.15285235821042994</v>
      </c>
    </row>
    <row r="826" spans="1:14">
      <c r="A826" s="300" t="s">
        <v>1931</v>
      </c>
      <c r="B826" s="301" t="s">
        <v>1861</v>
      </c>
      <c r="C826" s="302">
        <v>12</v>
      </c>
      <c r="D826" s="303">
        <v>7</v>
      </c>
      <c r="E826" s="304">
        <f t="shared" si="48"/>
        <v>-5</v>
      </c>
      <c r="F826" s="305">
        <v>11504</v>
      </c>
      <c r="G826" s="305">
        <v>16158</v>
      </c>
      <c r="H826" s="307">
        <f t="shared" si="49"/>
        <v>0.40455493741307369</v>
      </c>
      <c r="I826" s="295">
        <v>37641</v>
      </c>
      <c r="J826" s="295">
        <v>32154</v>
      </c>
      <c r="K826" s="307">
        <f t="shared" si="50"/>
        <v>0.17064750886359395</v>
      </c>
      <c r="L826" s="308">
        <v>23782146.66</v>
      </c>
      <c r="M826" s="308">
        <v>21247575.440000001</v>
      </c>
      <c r="N826" s="307">
        <f t="shared" si="51"/>
        <v>0.11928755010929372</v>
      </c>
    </row>
    <row r="827" spans="1:14">
      <c r="A827" s="309" t="s">
        <v>2696</v>
      </c>
      <c r="B827" s="155" t="s">
        <v>1886</v>
      </c>
      <c r="C827" s="310">
        <v>778</v>
      </c>
      <c r="D827" s="154">
        <v>833</v>
      </c>
      <c r="E827" s="304">
        <f t="shared" si="48"/>
        <v>55</v>
      </c>
      <c r="F827" s="305">
        <v>29</v>
      </c>
      <c r="G827" s="306">
        <v>44</v>
      </c>
      <c r="H827" s="307">
        <f t="shared" si="49"/>
        <v>0.51724137931034486</v>
      </c>
      <c r="I827" s="294">
        <v>92</v>
      </c>
      <c r="J827" s="294">
        <v>75</v>
      </c>
      <c r="K827" s="307">
        <f t="shared" si="50"/>
        <v>0.22666666666666666</v>
      </c>
      <c r="L827" s="308">
        <v>457.46000000000004</v>
      </c>
      <c r="M827" s="308">
        <v>398.92</v>
      </c>
      <c r="N827" s="307">
        <f t="shared" si="51"/>
        <v>0.14674621477990579</v>
      </c>
    </row>
    <row r="828" spans="1:14">
      <c r="A828" s="300" t="s">
        <v>1947</v>
      </c>
      <c r="B828" s="301" t="s">
        <v>1857</v>
      </c>
      <c r="C828" s="302">
        <v>37</v>
      </c>
      <c r="D828" s="303">
        <v>54</v>
      </c>
      <c r="E828" s="304">
        <f t="shared" si="48"/>
        <v>17</v>
      </c>
      <c r="F828" s="305">
        <v>1041</v>
      </c>
      <c r="G828" s="305">
        <v>1401</v>
      </c>
      <c r="H828" s="307">
        <f t="shared" si="49"/>
        <v>0.345821325648415</v>
      </c>
      <c r="I828" s="295">
        <v>3451</v>
      </c>
      <c r="J828" s="295">
        <v>3026</v>
      </c>
      <c r="K828" s="307">
        <f t="shared" si="50"/>
        <v>0.1404494382022472</v>
      </c>
      <c r="L828" s="308">
        <v>1283684.5500000003</v>
      </c>
      <c r="M828" s="308">
        <v>1086396.1299999999</v>
      </c>
      <c r="N828" s="307">
        <f t="shared" si="51"/>
        <v>0.1815989716384579</v>
      </c>
    </row>
    <row r="829" spans="1:14">
      <c r="A829" s="309" t="s">
        <v>2697</v>
      </c>
      <c r="B829" s="155" t="s">
        <v>1861</v>
      </c>
      <c r="C829" s="310">
        <v>39</v>
      </c>
      <c r="D829" s="154">
        <v>327</v>
      </c>
      <c r="E829" s="304">
        <f t="shared" si="48"/>
        <v>288</v>
      </c>
      <c r="F829" s="305">
        <v>31</v>
      </c>
      <c r="G829" s="306">
        <v>59</v>
      </c>
      <c r="H829" s="307">
        <f t="shared" si="49"/>
        <v>0.90322580645161288</v>
      </c>
      <c r="I829" s="294">
        <v>118</v>
      </c>
      <c r="J829" s="294">
        <v>86</v>
      </c>
      <c r="K829" s="307">
        <f t="shared" si="50"/>
        <v>0.37209302325581395</v>
      </c>
      <c r="L829" s="308">
        <v>12965.409999999998</v>
      </c>
      <c r="M829" s="308">
        <v>15339.19</v>
      </c>
      <c r="N829" s="307">
        <f t="shared" si="51"/>
        <v>-0.15475263035401493</v>
      </c>
    </row>
    <row r="830" spans="1:14">
      <c r="A830" s="300" t="s">
        <v>2698</v>
      </c>
      <c r="B830" s="301" t="s">
        <v>1857</v>
      </c>
      <c r="C830" s="302">
        <v>594</v>
      </c>
      <c r="D830" s="303">
        <v>388</v>
      </c>
      <c r="E830" s="304">
        <f t="shared" si="48"/>
        <v>-206</v>
      </c>
      <c r="F830" s="305">
        <v>36</v>
      </c>
      <c r="G830" s="306">
        <v>43</v>
      </c>
      <c r="H830" s="307">
        <f t="shared" si="49"/>
        <v>0.19444444444444445</v>
      </c>
      <c r="I830" s="294">
        <v>82</v>
      </c>
      <c r="J830" s="294">
        <v>75</v>
      </c>
      <c r="K830" s="307">
        <f t="shared" si="50"/>
        <v>9.3333333333333338E-2</v>
      </c>
      <c r="L830" s="308">
        <v>2348.8399999999997</v>
      </c>
      <c r="M830" s="308">
        <v>4565.1899999999996</v>
      </c>
      <c r="N830" s="307">
        <f t="shared" si="51"/>
        <v>-0.48548910341081097</v>
      </c>
    </row>
    <row r="831" spans="1:14">
      <c r="A831" s="309" t="s">
        <v>2699</v>
      </c>
      <c r="B831" s="155" t="s">
        <v>1856</v>
      </c>
      <c r="C831" s="310">
        <v>313</v>
      </c>
      <c r="D831" s="154">
        <v>494</v>
      </c>
      <c r="E831" s="304">
        <f t="shared" si="48"/>
        <v>181</v>
      </c>
      <c r="F831" s="305">
        <v>195</v>
      </c>
      <c r="G831" s="306">
        <v>251</v>
      </c>
      <c r="H831" s="307">
        <f t="shared" si="49"/>
        <v>0.28717948717948716</v>
      </c>
      <c r="I831" s="294">
        <v>407</v>
      </c>
      <c r="J831" s="294">
        <v>340</v>
      </c>
      <c r="K831" s="307">
        <f t="shared" si="50"/>
        <v>0.19705882352941176</v>
      </c>
      <c r="L831" s="308">
        <v>24923.469999999998</v>
      </c>
      <c r="M831" s="308">
        <v>22372.510000000002</v>
      </c>
      <c r="N831" s="307">
        <f t="shared" si="51"/>
        <v>0.11402207441185612</v>
      </c>
    </row>
    <row r="832" spans="1:14">
      <c r="A832" s="300" t="s">
        <v>2700</v>
      </c>
      <c r="B832" s="301" t="s">
        <v>1858</v>
      </c>
      <c r="C832" s="302">
        <v>490</v>
      </c>
      <c r="D832" s="303">
        <v>632</v>
      </c>
      <c r="E832" s="304">
        <f t="shared" si="48"/>
        <v>142</v>
      </c>
      <c r="F832" s="305">
        <v>81</v>
      </c>
      <c r="G832" s="306">
        <v>116</v>
      </c>
      <c r="H832" s="307">
        <f t="shared" si="49"/>
        <v>0.43209876543209874</v>
      </c>
      <c r="I832" s="294">
        <v>245</v>
      </c>
      <c r="J832" s="294">
        <v>213</v>
      </c>
      <c r="K832" s="307">
        <f t="shared" si="50"/>
        <v>0.15023474178403756</v>
      </c>
      <c r="L832" s="308">
        <v>13236.340000000002</v>
      </c>
      <c r="M832" s="308">
        <v>9516.3399999999983</v>
      </c>
      <c r="N832" s="307">
        <f t="shared" si="51"/>
        <v>0.39090658803699785</v>
      </c>
    </row>
    <row r="833" spans="1:14">
      <c r="A833" s="309" t="s">
        <v>2701</v>
      </c>
      <c r="B833" s="155" t="s">
        <v>1859</v>
      </c>
      <c r="C833" s="310">
        <v>637</v>
      </c>
      <c r="D833" s="154">
        <v>537</v>
      </c>
      <c r="E833" s="304">
        <f t="shared" si="48"/>
        <v>-100</v>
      </c>
      <c r="F833" s="305">
        <v>33</v>
      </c>
      <c r="G833" s="306">
        <v>65</v>
      </c>
      <c r="H833" s="307">
        <f t="shared" si="49"/>
        <v>0.96969696969696972</v>
      </c>
      <c r="I833" s="294">
        <v>192</v>
      </c>
      <c r="J833" s="294">
        <v>156</v>
      </c>
      <c r="K833" s="307">
        <f t="shared" si="50"/>
        <v>0.23076923076923078</v>
      </c>
      <c r="L833" s="308">
        <v>13237.169999999998</v>
      </c>
      <c r="M833" s="308">
        <v>10690.789999999999</v>
      </c>
      <c r="N833" s="307">
        <f t="shared" si="51"/>
        <v>0.23818445596630367</v>
      </c>
    </row>
    <row r="834" spans="1:14">
      <c r="A834" s="300" t="s">
        <v>2702</v>
      </c>
      <c r="B834" s="301" t="s">
        <v>1860</v>
      </c>
      <c r="C834" s="302">
        <v>694</v>
      </c>
      <c r="D834" s="303">
        <v>779</v>
      </c>
      <c r="E834" s="304">
        <f t="shared" si="48"/>
        <v>85</v>
      </c>
      <c r="F834" s="305">
        <v>9</v>
      </c>
      <c r="G834" s="306">
        <v>12</v>
      </c>
      <c r="H834" s="307">
        <f t="shared" si="49"/>
        <v>0.33333333333333331</v>
      </c>
      <c r="I834" s="294">
        <v>54</v>
      </c>
      <c r="J834" s="294">
        <v>53</v>
      </c>
      <c r="K834" s="307">
        <f t="shared" si="50"/>
        <v>1.8867924528301886E-2</v>
      </c>
      <c r="L834" s="308">
        <v>6962.0299999999988</v>
      </c>
      <c r="M834" s="308">
        <v>6476.6500000000005</v>
      </c>
      <c r="N834" s="307">
        <f t="shared" si="51"/>
        <v>7.4943064701658763E-2</v>
      </c>
    </row>
    <row r="835" spans="1:14">
      <c r="A835" s="309" t="s">
        <v>2703</v>
      </c>
      <c r="B835" s="155" t="s">
        <v>1858</v>
      </c>
      <c r="C835" s="310">
        <v>782</v>
      </c>
      <c r="D835" s="154">
        <v>797</v>
      </c>
      <c r="E835" s="304">
        <f t="shared" ref="E835:E854" si="52">D835-C835</f>
        <v>15</v>
      </c>
      <c r="F835" s="305">
        <v>17</v>
      </c>
      <c r="G835" s="306">
        <v>40</v>
      </c>
      <c r="H835" s="307">
        <f t="shared" ref="H835:H855" si="53">(G835-F835)/F835</f>
        <v>1.3529411764705883</v>
      </c>
      <c r="I835" s="294">
        <v>107</v>
      </c>
      <c r="J835" s="294">
        <v>87</v>
      </c>
      <c r="K835" s="307">
        <f t="shared" ref="K835:K855" si="54">(I835-J835)/J835</f>
        <v>0.22988505747126436</v>
      </c>
      <c r="L835" s="308">
        <v>4673.09</v>
      </c>
      <c r="M835" s="308">
        <v>337.77</v>
      </c>
      <c r="N835" s="307">
        <f t="shared" ref="N835:N855" si="55">(L835-M835)/M835</f>
        <v>12.835124492998194</v>
      </c>
    </row>
    <row r="836" spans="1:14">
      <c r="A836" s="300" t="s">
        <v>1974</v>
      </c>
      <c r="B836" s="301" t="s">
        <v>1860</v>
      </c>
      <c r="C836" s="302">
        <v>22</v>
      </c>
      <c r="D836" s="303">
        <v>18</v>
      </c>
      <c r="E836" s="304">
        <f t="shared" si="52"/>
        <v>-4</v>
      </c>
      <c r="F836" s="305">
        <v>1876</v>
      </c>
      <c r="G836" s="305">
        <v>2688</v>
      </c>
      <c r="H836" s="307">
        <f t="shared" si="53"/>
        <v>0.43283582089552236</v>
      </c>
      <c r="I836" s="295">
        <v>8015</v>
      </c>
      <c r="J836" s="295">
        <v>7101</v>
      </c>
      <c r="K836" s="307">
        <f t="shared" si="54"/>
        <v>0.12871426559639487</v>
      </c>
      <c r="L836" s="308">
        <v>3662304.8000000003</v>
      </c>
      <c r="M836" s="308">
        <v>3532112.3800000004</v>
      </c>
      <c r="N836" s="307">
        <f t="shared" si="55"/>
        <v>3.6859648276536407E-2</v>
      </c>
    </row>
    <row r="837" spans="1:14">
      <c r="A837" s="309" t="s">
        <v>2704</v>
      </c>
      <c r="B837" s="155" t="s">
        <v>1857</v>
      </c>
      <c r="C837" s="310">
        <v>480</v>
      </c>
      <c r="D837" s="154">
        <v>487</v>
      </c>
      <c r="E837" s="304">
        <f t="shared" si="52"/>
        <v>7</v>
      </c>
      <c r="F837" s="305">
        <v>84</v>
      </c>
      <c r="G837" s="306">
        <v>129</v>
      </c>
      <c r="H837" s="307">
        <f t="shared" si="53"/>
        <v>0.5357142857142857</v>
      </c>
      <c r="I837" s="294">
        <v>287</v>
      </c>
      <c r="J837" s="294">
        <v>233</v>
      </c>
      <c r="K837" s="307">
        <f t="shared" si="54"/>
        <v>0.23175965665236051</v>
      </c>
      <c r="L837" s="308">
        <v>16537.549999999996</v>
      </c>
      <c r="M837" s="308">
        <v>9514.98</v>
      </c>
      <c r="N837" s="307">
        <f t="shared" si="55"/>
        <v>0.73805409995606885</v>
      </c>
    </row>
    <row r="838" spans="1:14">
      <c r="A838" s="300" t="s">
        <v>2705</v>
      </c>
      <c r="B838" s="301" t="s">
        <v>1858</v>
      </c>
      <c r="C838" s="302">
        <v>341</v>
      </c>
      <c r="D838" s="303">
        <v>362</v>
      </c>
      <c r="E838" s="304">
        <f t="shared" si="52"/>
        <v>21</v>
      </c>
      <c r="F838" s="305">
        <v>394</v>
      </c>
      <c r="G838" s="306">
        <v>523</v>
      </c>
      <c r="H838" s="307">
        <f t="shared" si="53"/>
        <v>0.32741116751269034</v>
      </c>
      <c r="I838" s="295">
        <v>1205</v>
      </c>
      <c r="J838" s="295">
        <v>1069</v>
      </c>
      <c r="K838" s="307">
        <f t="shared" si="54"/>
        <v>0.12722170252572498</v>
      </c>
      <c r="L838" s="308">
        <v>222410.77</v>
      </c>
      <c r="M838" s="308">
        <v>202982.22999999998</v>
      </c>
      <c r="N838" s="307">
        <f t="shared" si="55"/>
        <v>9.571547223616575E-2</v>
      </c>
    </row>
    <row r="839" spans="1:14">
      <c r="A839" s="309" t="s">
        <v>2706</v>
      </c>
      <c r="B839" s="155" t="s">
        <v>1858</v>
      </c>
      <c r="C839" s="310">
        <v>788</v>
      </c>
      <c r="D839" s="154">
        <v>772</v>
      </c>
      <c r="E839" s="304">
        <f t="shared" si="52"/>
        <v>-16</v>
      </c>
      <c r="F839" s="305">
        <v>103</v>
      </c>
      <c r="G839" s="306">
        <v>147</v>
      </c>
      <c r="H839" s="307">
        <f t="shared" si="53"/>
        <v>0.42718446601941745</v>
      </c>
      <c r="I839" s="294">
        <v>336</v>
      </c>
      <c r="J839" s="294">
        <v>288</v>
      </c>
      <c r="K839" s="307">
        <f t="shared" si="54"/>
        <v>0.16666666666666666</v>
      </c>
      <c r="L839" s="308">
        <v>6919.0599999999986</v>
      </c>
      <c r="M839" s="308">
        <v>6731.6100000000006</v>
      </c>
      <c r="N839" s="307">
        <f t="shared" si="55"/>
        <v>2.7846235893047574E-2</v>
      </c>
    </row>
    <row r="840" spans="1:14">
      <c r="A840" s="300" t="s">
        <v>2707</v>
      </c>
      <c r="B840" s="301" t="s">
        <v>1857</v>
      </c>
      <c r="C840" s="302">
        <v>258</v>
      </c>
      <c r="D840" s="303">
        <v>254</v>
      </c>
      <c r="E840" s="304">
        <f t="shared" si="52"/>
        <v>-4</v>
      </c>
      <c r="F840" s="305">
        <v>244</v>
      </c>
      <c r="G840" s="306">
        <v>317</v>
      </c>
      <c r="H840" s="307">
        <f t="shared" si="53"/>
        <v>0.29918032786885246</v>
      </c>
      <c r="I840" s="294">
        <v>973</v>
      </c>
      <c r="J840" s="294">
        <v>882</v>
      </c>
      <c r="K840" s="307">
        <f t="shared" si="54"/>
        <v>0.10317460317460317</v>
      </c>
      <c r="L840" s="308">
        <v>431045.42999999993</v>
      </c>
      <c r="M840" s="308">
        <v>582206.28</v>
      </c>
      <c r="N840" s="307">
        <f t="shared" si="55"/>
        <v>-0.25963452335141435</v>
      </c>
    </row>
    <row r="841" spans="1:14">
      <c r="A841" s="309" t="s">
        <v>2708</v>
      </c>
      <c r="B841" s="155" t="s">
        <v>1858</v>
      </c>
      <c r="C841" s="310">
        <v>112</v>
      </c>
      <c r="D841" s="154">
        <v>806</v>
      </c>
      <c r="E841" s="304">
        <f t="shared" si="52"/>
        <v>694</v>
      </c>
      <c r="F841" s="305">
        <v>17</v>
      </c>
      <c r="G841" s="306">
        <v>55</v>
      </c>
      <c r="H841" s="307">
        <f t="shared" si="53"/>
        <v>2.2352941176470589</v>
      </c>
      <c r="I841" s="294">
        <v>144</v>
      </c>
      <c r="J841" s="294">
        <v>105</v>
      </c>
      <c r="K841" s="307">
        <f t="shared" si="54"/>
        <v>0.37142857142857144</v>
      </c>
      <c r="L841" s="308">
        <v>7789.67</v>
      </c>
      <c r="M841" s="308">
        <v>4619</v>
      </c>
      <c r="N841" s="307">
        <f t="shared" si="55"/>
        <v>0.68644078804936137</v>
      </c>
    </row>
    <row r="842" spans="1:14">
      <c r="A842" s="300" t="s">
        <v>2709</v>
      </c>
      <c r="B842" s="301" t="s">
        <v>1886</v>
      </c>
      <c r="C842" s="302">
        <v>462</v>
      </c>
      <c r="D842" s="303">
        <v>466</v>
      </c>
      <c r="E842" s="304">
        <f t="shared" si="52"/>
        <v>4</v>
      </c>
      <c r="F842" s="305">
        <v>79</v>
      </c>
      <c r="G842" s="306">
        <v>90</v>
      </c>
      <c r="H842" s="307">
        <f t="shared" si="53"/>
        <v>0.13924050632911392</v>
      </c>
      <c r="I842" s="294">
        <v>164</v>
      </c>
      <c r="J842" s="294">
        <v>151</v>
      </c>
      <c r="K842" s="307">
        <f t="shared" si="54"/>
        <v>8.6092715231788075E-2</v>
      </c>
      <c r="L842" s="308">
        <v>13398.27</v>
      </c>
      <c r="M842" s="308">
        <v>3047.5899999999997</v>
      </c>
      <c r="N842" s="307">
        <f t="shared" si="55"/>
        <v>3.3963492464537559</v>
      </c>
    </row>
    <row r="843" spans="1:14">
      <c r="A843" s="309" t="s">
        <v>2710</v>
      </c>
      <c r="B843" s="155" t="s">
        <v>1861</v>
      </c>
      <c r="C843" s="310">
        <v>379</v>
      </c>
      <c r="D843" s="154">
        <v>409</v>
      </c>
      <c r="E843" s="304">
        <f t="shared" si="52"/>
        <v>30</v>
      </c>
      <c r="F843" s="305">
        <v>33</v>
      </c>
      <c r="G843" s="306">
        <v>35</v>
      </c>
      <c r="H843" s="307">
        <f t="shared" si="53"/>
        <v>6.0606060606060608E-2</v>
      </c>
      <c r="I843" s="294">
        <v>86</v>
      </c>
      <c r="J843" s="294">
        <v>83</v>
      </c>
      <c r="K843" s="307">
        <f t="shared" si="54"/>
        <v>3.614457831325301E-2</v>
      </c>
      <c r="L843" s="308">
        <v>7461.73</v>
      </c>
      <c r="M843" s="308">
        <v>7092.3</v>
      </c>
      <c r="N843" s="307">
        <f t="shared" si="55"/>
        <v>5.2088885128942566E-2</v>
      </c>
    </row>
    <row r="844" spans="1:14">
      <c r="A844" s="300" t="s">
        <v>2711</v>
      </c>
      <c r="B844" s="301" t="s">
        <v>1856</v>
      </c>
      <c r="C844" s="302">
        <v>614</v>
      </c>
      <c r="D844" s="303">
        <v>570</v>
      </c>
      <c r="E844" s="304">
        <f t="shared" si="52"/>
        <v>-44</v>
      </c>
      <c r="F844" s="305">
        <v>60</v>
      </c>
      <c r="G844" s="306">
        <v>75</v>
      </c>
      <c r="H844" s="307">
        <f t="shared" si="53"/>
        <v>0.25</v>
      </c>
      <c r="I844" s="294">
        <v>128</v>
      </c>
      <c r="J844" s="294">
        <v>109</v>
      </c>
      <c r="K844" s="307">
        <f t="shared" si="54"/>
        <v>0.1743119266055046</v>
      </c>
      <c r="L844" s="308">
        <v>22309.35</v>
      </c>
      <c r="M844" s="308">
        <v>12658.78</v>
      </c>
      <c r="N844" s="307">
        <f t="shared" si="55"/>
        <v>0.76236177577934028</v>
      </c>
    </row>
    <row r="845" spans="1:14">
      <c r="A845" s="309" t="s">
        <v>2712</v>
      </c>
      <c r="B845" s="155" t="s">
        <v>1855</v>
      </c>
      <c r="C845" s="310">
        <v>30</v>
      </c>
      <c r="D845" s="154">
        <v>42</v>
      </c>
      <c r="E845" s="304">
        <f t="shared" si="52"/>
        <v>12</v>
      </c>
      <c r="F845" s="305">
        <v>1732</v>
      </c>
      <c r="G845" s="305">
        <v>2476</v>
      </c>
      <c r="H845" s="307">
        <f t="shared" si="53"/>
        <v>0.42956120092378752</v>
      </c>
      <c r="I845" s="295">
        <v>4207</v>
      </c>
      <c r="J845" s="295">
        <v>3375</v>
      </c>
      <c r="K845" s="307">
        <f t="shared" si="54"/>
        <v>0.24651851851851853</v>
      </c>
      <c r="L845" s="308">
        <v>1251799.7999999998</v>
      </c>
      <c r="M845" s="308">
        <v>1008949.47</v>
      </c>
      <c r="N845" s="307">
        <f t="shared" si="55"/>
        <v>0.24069622634322793</v>
      </c>
    </row>
    <row r="846" spans="1:14">
      <c r="A846" s="300" t="s">
        <v>1910</v>
      </c>
      <c r="B846" s="301" t="s">
        <v>1856</v>
      </c>
      <c r="C846" s="302">
        <v>51</v>
      </c>
      <c r="D846" s="303">
        <v>59</v>
      </c>
      <c r="E846" s="304">
        <f t="shared" si="52"/>
        <v>8</v>
      </c>
      <c r="F846" s="305">
        <v>1080</v>
      </c>
      <c r="G846" s="305">
        <v>1553</v>
      </c>
      <c r="H846" s="307">
        <f t="shared" si="53"/>
        <v>0.43796296296296294</v>
      </c>
      <c r="I846" s="295">
        <v>3883</v>
      </c>
      <c r="J846" s="295">
        <v>3424</v>
      </c>
      <c r="K846" s="307">
        <f t="shared" si="54"/>
        <v>0.13405373831775702</v>
      </c>
      <c r="L846" s="308">
        <v>1536540.9700000002</v>
      </c>
      <c r="M846" s="308">
        <v>1599493.41</v>
      </c>
      <c r="N846" s="307">
        <f t="shared" si="55"/>
        <v>-3.9357736397300766E-2</v>
      </c>
    </row>
    <row r="847" spans="1:14">
      <c r="A847" s="309" t="s">
        <v>2713</v>
      </c>
      <c r="B847" s="155" t="s">
        <v>1856</v>
      </c>
      <c r="C847" s="310">
        <v>810</v>
      </c>
      <c r="D847" s="154">
        <v>808</v>
      </c>
      <c r="E847" s="304">
        <f t="shared" si="52"/>
        <v>-2</v>
      </c>
      <c r="F847" s="305">
        <v>25</v>
      </c>
      <c r="G847" s="306">
        <v>26</v>
      </c>
      <c r="H847" s="307">
        <f t="shared" si="53"/>
        <v>0.04</v>
      </c>
      <c r="I847" s="294">
        <v>96</v>
      </c>
      <c r="J847" s="294">
        <v>94</v>
      </c>
      <c r="K847" s="307">
        <f t="shared" si="54"/>
        <v>2.1276595744680851E-2</v>
      </c>
      <c r="L847" s="308">
        <v>1347.2299999999998</v>
      </c>
      <c r="M847" s="308">
        <v>3745.6400000000003</v>
      </c>
      <c r="N847" s="307">
        <f t="shared" si="55"/>
        <v>-0.64032047927723978</v>
      </c>
    </row>
    <row r="848" spans="1:14">
      <c r="A848" s="300" t="s">
        <v>2714</v>
      </c>
      <c r="B848" s="301" t="s">
        <v>1886</v>
      </c>
      <c r="C848" s="302">
        <v>639</v>
      </c>
      <c r="D848" s="303">
        <v>640</v>
      </c>
      <c r="E848" s="304">
        <f t="shared" si="52"/>
        <v>1</v>
      </c>
      <c r="F848" s="305">
        <v>126</v>
      </c>
      <c r="G848" s="306">
        <v>223</v>
      </c>
      <c r="H848" s="307">
        <f t="shared" si="53"/>
        <v>0.76984126984126988</v>
      </c>
      <c r="I848" s="294">
        <v>372</v>
      </c>
      <c r="J848" s="294">
        <v>269</v>
      </c>
      <c r="K848" s="307">
        <f t="shared" si="54"/>
        <v>0.38289962825278812</v>
      </c>
      <c r="L848" s="308">
        <v>106764.14</v>
      </c>
      <c r="M848" s="308">
        <v>29182.06</v>
      </c>
      <c r="N848" s="307">
        <f t="shared" si="55"/>
        <v>2.6585539197712569</v>
      </c>
    </row>
    <row r="849" spans="1:14">
      <c r="A849" s="309" t="s">
        <v>2715</v>
      </c>
      <c r="B849" s="155" t="s">
        <v>1860</v>
      </c>
      <c r="C849" s="310">
        <v>516</v>
      </c>
      <c r="D849" s="154">
        <v>541</v>
      </c>
      <c r="E849" s="304">
        <f t="shared" si="52"/>
        <v>25</v>
      </c>
      <c r="F849" s="305">
        <v>95</v>
      </c>
      <c r="G849" s="306">
        <v>169</v>
      </c>
      <c r="H849" s="307">
        <f t="shared" si="53"/>
        <v>0.77894736842105261</v>
      </c>
      <c r="I849" s="294">
        <v>398</v>
      </c>
      <c r="J849" s="294">
        <v>353</v>
      </c>
      <c r="K849" s="307">
        <f t="shared" si="54"/>
        <v>0.12747875354107649</v>
      </c>
      <c r="L849" s="308">
        <v>141973.47999999998</v>
      </c>
      <c r="M849" s="308">
        <v>81500.87</v>
      </c>
      <c r="N849" s="307">
        <f t="shared" si="55"/>
        <v>0.74198729412336317</v>
      </c>
    </row>
    <row r="850" spans="1:14">
      <c r="A850" s="300" t="s">
        <v>2716</v>
      </c>
      <c r="B850" s="301" t="s">
        <v>1859</v>
      </c>
      <c r="C850" s="302">
        <v>526</v>
      </c>
      <c r="D850" s="303">
        <v>481</v>
      </c>
      <c r="E850" s="304">
        <f t="shared" si="52"/>
        <v>-45</v>
      </c>
      <c r="F850" s="305">
        <v>86</v>
      </c>
      <c r="G850" s="306">
        <v>141</v>
      </c>
      <c r="H850" s="307">
        <f t="shared" si="53"/>
        <v>0.63953488372093026</v>
      </c>
      <c r="I850" s="294">
        <v>319</v>
      </c>
      <c r="J850" s="294">
        <v>259</v>
      </c>
      <c r="K850" s="307">
        <f t="shared" si="54"/>
        <v>0.23166023166023167</v>
      </c>
      <c r="L850" s="308">
        <v>23497.059999999998</v>
      </c>
      <c r="M850" s="308">
        <v>17876.93</v>
      </c>
      <c r="N850" s="307">
        <f t="shared" si="55"/>
        <v>0.31437892300299869</v>
      </c>
    </row>
    <row r="851" spans="1:14">
      <c r="A851" s="309" t="s">
        <v>2717</v>
      </c>
      <c r="B851" s="155" t="s">
        <v>1859</v>
      </c>
      <c r="C851" s="310">
        <v>771</v>
      </c>
      <c r="D851" s="154">
        <v>711</v>
      </c>
      <c r="E851" s="304">
        <f t="shared" si="52"/>
        <v>-60</v>
      </c>
      <c r="F851" s="305">
        <v>33</v>
      </c>
      <c r="G851" s="306">
        <v>36</v>
      </c>
      <c r="H851" s="307">
        <f t="shared" si="53"/>
        <v>9.0909090909090912E-2</v>
      </c>
      <c r="I851" s="294">
        <v>103</v>
      </c>
      <c r="J851" s="294">
        <v>101</v>
      </c>
      <c r="K851" s="307">
        <f t="shared" si="54"/>
        <v>1.9801980198019802E-2</v>
      </c>
      <c r="L851" s="308">
        <v>8310.44</v>
      </c>
      <c r="M851" s="308">
        <v>5882.69</v>
      </c>
      <c r="N851" s="307">
        <f t="shared" si="55"/>
        <v>0.41269385264224379</v>
      </c>
    </row>
    <row r="852" spans="1:14">
      <c r="A852" s="300" t="s">
        <v>2718</v>
      </c>
      <c r="B852" s="301" t="s">
        <v>1856</v>
      </c>
      <c r="C852" s="302">
        <v>205</v>
      </c>
      <c r="D852" s="303">
        <v>178</v>
      </c>
      <c r="E852" s="304">
        <f t="shared" si="52"/>
        <v>-27</v>
      </c>
      <c r="F852" s="305">
        <v>359</v>
      </c>
      <c r="G852" s="306">
        <v>472</v>
      </c>
      <c r="H852" s="307">
        <f t="shared" si="53"/>
        <v>0.31476323119777161</v>
      </c>
      <c r="I852" s="295">
        <v>1572</v>
      </c>
      <c r="J852" s="295">
        <v>1442</v>
      </c>
      <c r="K852" s="307">
        <f t="shared" si="54"/>
        <v>9.0152565880721222E-2</v>
      </c>
      <c r="L852" s="308">
        <v>392431.49</v>
      </c>
      <c r="M852" s="308">
        <v>306533.76000000001</v>
      </c>
      <c r="N852" s="307">
        <f t="shared" si="55"/>
        <v>0.28022273957687394</v>
      </c>
    </row>
    <row r="853" spans="1:14">
      <c r="A853" s="309" t="s">
        <v>2719</v>
      </c>
      <c r="B853" s="155" t="s">
        <v>1856</v>
      </c>
      <c r="C853" s="310">
        <v>545</v>
      </c>
      <c r="D853" s="154">
        <v>414</v>
      </c>
      <c r="E853" s="304">
        <f t="shared" si="52"/>
        <v>-131</v>
      </c>
      <c r="F853" s="305">
        <v>33</v>
      </c>
      <c r="G853" s="306">
        <v>56</v>
      </c>
      <c r="H853" s="307">
        <f t="shared" si="53"/>
        <v>0.69696969696969702</v>
      </c>
      <c r="I853" s="294">
        <v>214</v>
      </c>
      <c r="J853" s="294">
        <v>184</v>
      </c>
      <c r="K853" s="307">
        <f t="shared" si="54"/>
        <v>0.16304347826086957</v>
      </c>
      <c r="L853" s="308">
        <v>14492.8</v>
      </c>
      <c r="M853" s="308">
        <v>8600.119999999999</v>
      </c>
      <c r="N853" s="307">
        <f t="shared" si="55"/>
        <v>0.68518578810528241</v>
      </c>
    </row>
    <row r="854" spans="1:14">
      <c r="A854" s="300" t="s">
        <v>2720</v>
      </c>
      <c r="B854" s="301" t="s">
        <v>1860</v>
      </c>
      <c r="C854" s="302">
        <v>829</v>
      </c>
      <c r="D854" s="303">
        <v>801</v>
      </c>
      <c r="E854" s="304">
        <f t="shared" si="52"/>
        <v>-28</v>
      </c>
      <c r="F854" s="305">
        <v>10</v>
      </c>
      <c r="G854" s="306">
        <v>19</v>
      </c>
      <c r="H854" s="307">
        <f t="shared" si="53"/>
        <v>0.9</v>
      </c>
      <c r="I854" s="294">
        <v>64</v>
      </c>
      <c r="J854" s="294">
        <v>56</v>
      </c>
      <c r="K854" s="307">
        <f t="shared" si="54"/>
        <v>0.14285714285714285</v>
      </c>
      <c r="L854" s="308">
        <v>2237.59</v>
      </c>
      <c r="M854" s="308">
        <v>361.27000000000004</v>
      </c>
      <c r="N854" s="307">
        <f t="shared" si="55"/>
        <v>5.1936778586652643</v>
      </c>
    </row>
    <row r="855" spans="1:14">
      <c r="A855" s="311" t="s">
        <v>2722</v>
      </c>
      <c r="B855" s="311"/>
      <c r="C855" s="312" t="s">
        <v>1473</v>
      </c>
      <c r="D855" s="312" t="s">
        <v>1473</v>
      </c>
      <c r="E855" s="312" t="s">
        <v>1473</v>
      </c>
      <c r="F855" s="313">
        <f>SUM(F2:F854)</f>
        <v>274550</v>
      </c>
      <c r="G855" s="314">
        <f>SUM(G2:G854)</f>
        <v>388497</v>
      </c>
      <c r="H855" s="307">
        <f>(G855-F855)/F855</f>
        <v>0.4150318703332726</v>
      </c>
      <c r="I855" s="314">
        <f>SUM(I2:I854)</f>
        <v>904861</v>
      </c>
      <c r="J855" s="314">
        <f>SUM(J2:J854)</f>
        <v>778474</v>
      </c>
      <c r="K855" s="307">
        <f t="shared" si="54"/>
        <v>0.16235224297792861</v>
      </c>
      <c r="L855" s="308">
        <f>SUM(L2:L854)</f>
        <v>321508013.93000019</v>
      </c>
      <c r="M855" s="308">
        <f>SUM(M2:M854)</f>
        <v>302230479.18000048</v>
      </c>
      <c r="N855" s="307">
        <f t="shared" si="55"/>
        <v>6.3784217932958742E-2</v>
      </c>
    </row>
  </sheetData>
  <mergeCells count="1">
    <mergeCell ref="A855:B855"/>
  </mergeCells>
  <pageMargins left="0.511811024" right="0.511811024" top="0.78740157499999996" bottom="0.78740157499999996" header="0.31496062000000002" footer="0.31496062000000002"/>
  <ignoredErrors>
    <ignoredError sqref="H855 K85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64246D04F73C44A5E463A08943CBEE" ma:contentTypeVersion="1" ma:contentTypeDescription="Crie um novo documento." ma:contentTypeScope="" ma:versionID="6903a52618407fa44703ed8692a5ba4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a0538c7b1f40a7acdc429e1527b134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gendamento de Data de Iníci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gendamento de Data de Término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9E0253-4843-4826-875B-254DA8F299D0}">
  <ds:schemaRefs>
    <ds:schemaRef ds:uri="http://schemas.microsoft.com/office/2006/metadata/propertie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0DB6CF4-0568-4689-AA9B-0A2EB4BAB3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FBFBEB-AF25-4403-9301-F5662D5045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Sumário Executivo</vt:lpstr>
      <vt:lpstr>Regionais- Formalização</vt:lpstr>
      <vt:lpstr>Regionais - Inadimplencia</vt:lpstr>
      <vt:lpstr>Plan1</vt:lpstr>
      <vt:lpstr>Plan2</vt:lpstr>
      <vt:lpstr>Atividades</vt:lpstr>
      <vt:lpstr>MEI x Simples Nacional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Microcity</dc:creator>
  <cp:lastModifiedBy>cassios</cp:lastModifiedBy>
  <cp:lastPrinted>2013-12-03T15:52:39Z</cp:lastPrinted>
  <dcterms:created xsi:type="dcterms:W3CDTF">2012-04-10T19:14:54Z</dcterms:created>
  <dcterms:modified xsi:type="dcterms:W3CDTF">2014-01-03T13:12:19Z</dcterms:modified>
</cp:coreProperties>
</file>